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0"/>
  </bookViews>
  <sheets>
    <sheet name="summary" sheetId="1" r:id="rId1"/>
  </sheets>
  <externalReferences>
    <externalReference r:id="rId4"/>
  </externalReferences>
  <definedNames>
    <definedName name="_xlnm.Print_Area" localSheetId="0">'summary'!#REF!</definedName>
  </definedNames>
  <calcPr fullCalcOnLoad="1"/>
</workbook>
</file>

<file path=xl/sharedStrings.xml><?xml version="1.0" encoding="utf-8"?>
<sst xmlns="http://schemas.openxmlformats.org/spreadsheetml/2006/main" count="168" uniqueCount="56">
  <si>
    <t>Alternatif-1 : per pulsa</t>
  </si>
  <si>
    <t>LAMA</t>
  </si>
  <si>
    <t>BARU</t>
  </si>
  <si>
    <t xml:space="preserve">DURASI </t>
  </si>
  <si>
    <t>Penyesuaian</t>
  </si>
  <si>
    <t>PELANGGAN</t>
  </si>
  <si>
    <t>(Rp)</t>
  </si>
  <si>
    <t>LOKAL</t>
  </si>
  <si>
    <t>Per pulsa</t>
  </si>
  <si>
    <t>L1 (0-20 km)</t>
  </si>
  <si>
    <t>00 - 09</t>
  </si>
  <si>
    <t>3 mnt</t>
  </si>
  <si>
    <t>09 - 15</t>
  </si>
  <si>
    <t>2 mnt</t>
  </si>
  <si>
    <t>15 -24</t>
  </si>
  <si>
    <t>L2 (&gt;20 km)</t>
  </si>
  <si>
    <t>1.5 mnt</t>
  </si>
  <si>
    <t>Alternatif-2 : per menit</t>
  </si>
  <si>
    <t>Per menit</t>
  </si>
  <si>
    <t>Z0-1 (0-20)</t>
  </si>
  <si>
    <t>00-08</t>
  </si>
  <si>
    <t>08-18</t>
  </si>
  <si>
    <t>SLJJ</t>
  </si>
  <si>
    <t>18-24</t>
  </si>
  <si>
    <t>Z0-2 (&gt;20 - 30)</t>
  </si>
  <si>
    <t>Z1 (&gt;30-200)</t>
  </si>
  <si>
    <t>06-07</t>
  </si>
  <si>
    <t>07-08</t>
  </si>
  <si>
    <t>18-20</t>
  </si>
  <si>
    <t>20-23</t>
  </si>
  <si>
    <t>23-06</t>
  </si>
  <si>
    <t>Z2 (200-500)</t>
  </si>
  <si>
    <t>Z3 (&gt;500)</t>
  </si>
  <si>
    <t>BULANAN</t>
  </si>
  <si>
    <t>Per bulan</t>
  </si>
  <si>
    <t>BISNIS</t>
  </si>
  <si>
    <t>B1</t>
  </si>
  <si>
    <t>B2</t>
  </si>
  <si>
    <t>B3</t>
  </si>
  <si>
    <t>B4</t>
  </si>
  <si>
    <t>B5</t>
  </si>
  <si>
    <t>RESIDENSIAL</t>
  </si>
  <si>
    <t>R1</t>
  </si>
  <si>
    <t>R2</t>
  </si>
  <si>
    <t>R3</t>
  </si>
  <si>
    <t>R4</t>
  </si>
  <si>
    <t>R5</t>
  </si>
  <si>
    <t>SOSIAL</t>
  </si>
  <si>
    <t>S1</t>
  </si>
  <si>
    <t>S2</t>
  </si>
  <si>
    <t>S3</t>
  </si>
  <si>
    <t>S4</t>
  </si>
  <si>
    <t>S5</t>
  </si>
  <si>
    <t>USULAN TARIF TELKOM 2003</t>
  </si>
  <si>
    <t>(lampiran TLKM kpd Menhub No. 97/LP000/OPSAR-50/2002 tanggal 11 November 2002)</t>
  </si>
  <si>
    <t>PANGGILAN BEDA AREA KODE DGN TARIF SETARA LOKAL (SLJJ &lt; 30 KM)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</si>
</sst>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0.00_)"/>
    <numFmt numFmtId="167" formatCode="0.000"/>
    <numFmt numFmtId="168" formatCode="0.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Rp&quot;#,##0_);\(&quot;Rp&quot;#,##0\)"/>
    <numFmt numFmtId="174" formatCode="&quot;Rp&quot;#,##0_);[Red]\(&quot;Rp&quot;#,##0\)"/>
    <numFmt numFmtId="175" formatCode="&quot;Rp&quot;#,##0.00_);\(&quot;Rp&quot;#,##0.00\)"/>
    <numFmt numFmtId="176" formatCode="&quot;Rp&quot;#,##0.00_);[Red]\(&quot;Rp&quot;#,##0.00\)"/>
    <numFmt numFmtId="177" formatCode="_(* #,##0.0_);_(* \(#,##0.0\);_(* &quot;-&quot;?_);_(@_)"/>
    <numFmt numFmtId="178" formatCode="_([$Rp-421]* #,##0.00_);_([$Rp-421]* \(#,##0.00\);_([$Rp-421]* &quot;-&quot;??_);_(@_)"/>
    <numFmt numFmtId="179" formatCode="_([$Rp-421]* #,##0_);_([$Rp-421]* \(#,##0\);_([$Rp-421]* &quot;-&quot;_);_(@_)"/>
    <numFmt numFmtId="180" formatCode="#,##0.0;[Red]#,##0.0"/>
    <numFmt numFmtId="181" formatCode="0.0000"/>
    <numFmt numFmtId="182" formatCode="0.000%"/>
    <numFmt numFmtId="183" formatCode="0.0000%"/>
    <numFmt numFmtId="184" formatCode="#,##0.0"/>
    <numFmt numFmtId="185" formatCode="_(* #,##0.0000_);_(* \(#,##0.0000\);_(* &quot;-&quot;??_);_(@_)"/>
    <numFmt numFmtId="186" formatCode="_(* #,##0.00000_);_(* \(#,##0.00000\);_(* &quot;-&quot;??_);_(@_)"/>
    <numFmt numFmtId="187" formatCode="_(* #,##0_);_(* \(#,##0\);_(* &quot;-&quot;?_);_(@_)"/>
    <numFmt numFmtId="188" formatCode="_(* #,##0.00_);_(* \(#,##0.00\);_(* &quot;-&quot;?_);_(@_)"/>
    <numFmt numFmtId="189" formatCode="0_);\(0\)"/>
    <numFmt numFmtId="190" formatCode="0.0_);\(0.0\)"/>
    <numFmt numFmtId="191" formatCode="0.00_);\(0.00\)"/>
    <numFmt numFmtId="192" formatCode="0.000_);\(0.000\)"/>
    <numFmt numFmtId="193" formatCode="#,##0.0_);\(#,##0.0\)"/>
    <numFmt numFmtId="194" formatCode="0.00000"/>
    <numFmt numFmtId="195" formatCode="0.000000"/>
    <numFmt numFmtId="196" formatCode="0.000000000000000%"/>
    <numFmt numFmtId="197" formatCode="0.0000000000000000%"/>
    <numFmt numFmtId="198" formatCode="0.00000000000000%"/>
    <numFmt numFmtId="199" formatCode="0.0000000000000%"/>
    <numFmt numFmtId="200" formatCode="0.000000000000%"/>
    <numFmt numFmtId="201" formatCode="0.00000000000%"/>
    <numFmt numFmtId="202" formatCode="0.0000000000%"/>
    <numFmt numFmtId="203" formatCode="0.000000000%"/>
    <numFmt numFmtId="204" formatCode="0.00000000%"/>
    <numFmt numFmtId="205" formatCode="0.0000000%"/>
    <numFmt numFmtId="206" formatCode="0.000000%"/>
    <numFmt numFmtId="207" formatCode="0.00000%"/>
    <numFmt numFmtId="208" formatCode="#,##0.00;[Red]#,##0.00"/>
    <numFmt numFmtId="209" formatCode="#,##0.000;[Red]#,##0.000"/>
    <numFmt numFmtId="210" formatCode="#,##0.0_);[Red]\(#,##0.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2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sz val="14"/>
      <name val="Tahoma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16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/>
      <protection/>
    </xf>
    <xf numFmtId="9" fontId="0" fillId="0" borderId="0" applyFont="0" applyFill="0" applyBorder="0" applyAlignment="0" applyProtection="0"/>
  </cellStyleXfs>
  <cellXfs count="96">
    <xf numFmtId="167" fontId="0" fillId="0" borderId="0" xfId="0" applyAlignment="1">
      <alignment/>
    </xf>
    <xf numFmtId="167" fontId="4" fillId="2" borderId="0" xfId="0" applyFont="1" applyFill="1" applyAlignment="1">
      <alignment/>
    </xf>
    <xf numFmtId="10" fontId="4" fillId="2" borderId="0" xfId="22" applyNumberFormat="1" applyFont="1" applyFill="1" applyAlignment="1">
      <alignment/>
    </xf>
    <xf numFmtId="167" fontId="5" fillId="2" borderId="0" xfId="0" applyFont="1" applyFill="1" applyAlignment="1">
      <alignment/>
    </xf>
    <xf numFmtId="167" fontId="6" fillId="2" borderId="1" xfId="0" applyFont="1" applyFill="1" applyBorder="1" applyAlignment="1">
      <alignment horizontal="center"/>
    </xf>
    <xf numFmtId="167" fontId="6" fillId="3" borderId="2" xfId="0" applyFont="1" applyFill="1" applyBorder="1" applyAlignment="1">
      <alignment horizontal="center"/>
    </xf>
    <xf numFmtId="167" fontId="6" fillId="2" borderId="2" xfId="0" applyFont="1" applyFill="1" applyBorder="1" applyAlignment="1">
      <alignment horizontal="center"/>
    </xf>
    <xf numFmtId="10" fontId="6" fillId="2" borderId="3" xfId="22" applyNumberFormat="1" applyFont="1" applyFill="1" applyBorder="1" applyAlignment="1">
      <alignment horizontal="center"/>
    </xf>
    <xf numFmtId="167" fontId="6" fillId="2" borderId="0" xfId="0" applyFont="1" applyFill="1" applyAlignment="1">
      <alignment/>
    </xf>
    <xf numFmtId="167" fontId="6" fillId="2" borderId="4" xfId="0" applyFont="1" applyFill="1" applyBorder="1" applyAlignment="1">
      <alignment horizontal="center"/>
    </xf>
    <xf numFmtId="167" fontId="6" fillId="3" borderId="5" xfId="0" applyFont="1" applyFill="1" applyBorder="1" applyAlignment="1">
      <alignment horizontal="center"/>
    </xf>
    <xf numFmtId="167" fontId="0" fillId="0" borderId="5" xfId="0" applyBorder="1" applyAlignment="1">
      <alignment/>
    </xf>
    <xf numFmtId="10" fontId="0" fillId="0" borderId="6" xfId="22" applyNumberFormat="1" applyBorder="1" applyAlignment="1">
      <alignment/>
    </xf>
    <xf numFmtId="167" fontId="6" fillId="2" borderId="7" xfId="0" applyFont="1" applyFill="1" applyBorder="1" applyAlignment="1">
      <alignment horizontal="left"/>
    </xf>
    <xf numFmtId="167" fontId="6" fillId="2" borderId="8" xfId="0" applyFont="1" applyFill="1" applyBorder="1" applyAlignment="1">
      <alignment horizontal="left"/>
    </xf>
    <xf numFmtId="167" fontId="6" fillId="2" borderId="9" xfId="0" applyFont="1" applyFill="1" applyBorder="1" applyAlignment="1">
      <alignment horizontal="left"/>
    </xf>
    <xf numFmtId="167" fontId="4" fillId="2" borderId="10" xfId="0" applyFont="1" applyFill="1" applyBorder="1" applyAlignment="1">
      <alignment/>
    </xf>
    <xf numFmtId="41" fontId="7" fillId="2" borderId="11" xfId="15" applyFont="1" applyFill="1" applyBorder="1" applyAlignment="1">
      <alignment horizontal="center"/>
    </xf>
    <xf numFmtId="41" fontId="7" fillId="3" borderId="12" xfId="15" applyFont="1" applyFill="1" applyBorder="1" applyAlignment="1">
      <alignment horizontal="center"/>
    </xf>
    <xf numFmtId="41" fontId="7" fillId="2" borderId="12" xfId="15" applyFont="1" applyFill="1" applyBorder="1" applyAlignment="1">
      <alignment horizontal="center"/>
    </xf>
    <xf numFmtId="10" fontId="7" fillId="2" borderId="13" xfId="22" applyNumberFormat="1" applyFont="1" applyFill="1" applyBorder="1" applyAlignment="1">
      <alignment horizontal="center"/>
    </xf>
    <xf numFmtId="167" fontId="4" fillId="2" borderId="11" xfId="0" applyFont="1" applyFill="1" applyBorder="1" applyAlignment="1">
      <alignment/>
    </xf>
    <xf numFmtId="167" fontId="4" fillId="2" borderId="12" xfId="0" applyFont="1" applyFill="1" applyBorder="1" applyAlignment="1">
      <alignment/>
    </xf>
    <xf numFmtId="167" fontId="4" fillId="2" borderId="14" xfId="0" applyFont="1" applyFill="1" applyBorder="1" applyAlignment="1">
      <alignment horizontal="center"/>
    </xf>
    <xf numFmtId="167" fontId="4" fillId="2" borderId="15" xfId="0" applyFont="1" applyFill="1" applyBorder="1" applyAlignment="1">
      <alignment/>
    </xf>
    <xf numFmtId="41" fontId="7" fillId="2" borderId="16" xfId="15" applyFont="1" applyFill="1" applyBorder="1" applyAlignment="1">
      <alignment horizontal="center"/>
    </xf>
    <xf numFmtId="41" fontId="7" fillId="3" borderId="14" xfId="15" applyFont="1" applyFill="1" applyBorder="1" applyAlignment="1">
      <alignment horizontal="center"/>
    </xf>
    <xf numFmtId="41" fontId="7" fillId="2" borderId="14" xfId="15" applyFont="1" applyFill="1" applyBorder="1" applyAlignment="1">
      <alignment horizontal="center"/>
    </xf>
    <xf numFmtId="10" fontId="7" fillId="2" borderId="17" xfId="22" applyNumberFormat="1" applyFont="1" applyFill="1" applyBorder="1" applyAlignment="1">
      <alignment horizontal="center"/>
    </xf>
    <xf numFmtId="167" fontId="4" fillId="2" borderId="12" xfId="0" applyFont="1" applyFill="1" applyBorder="1" applyAlignment="1" quotePrefix="1">
      <alignment horizontal="center"/>
    </xf>
    <xf numFmtId="167" fontId="4" fillId="2" borderId="18" xfId="0" applyFont="1" applyFill="1" applyBorder="1" applyAlignment="1">
      <alignment/>
    </xf>
    <xf numFmtId="41" fontId="7" fillId="2" borderId="0" xfId="15" applyFont="1" applyFill="1" applyBorder="1" applyAlignment="1">
      <alignment horizontal="center"/>
    </xf>
    <xf numFmtId="167" fontId="4" fillId="2" borderId="19" xfId="0" applyFont="1" applyFill="1" applyBorder="1" applyAlignment="1">
      <alignment/>
    </xf>
    <xf numFmtId="167" fontId="4" fillId="2" borderId="19" xfId="0" applyFont="1" applyFill="1" applyBorder="1" applyAlignment="1" quotePrefix="1">
      <alignment horizontal="center"/>
    </xf>
    <xf numFmtId="167" fontId="4" fillId="2" borderId="20" xfId="0" applyFont="1" applyFill="1" applyBorder="1" applyAlignment="1">
      <alignment/>
    </xf>
    <xf numFmtId="41" fontId="7" fillId="2" borderId="21" xfId="15" applyFont="1" applyFill="1" applyBorder="1" applyAlignment="1">
      <alignment horizontal="center"/>
    </xf>
    <xf numFmtId="41" fontId="7" fillId="3" borderId="19" xfId="15" applyFont="1" applyFill="1" applyBorder="1" applyAlignment="1">
      <alignment horizontal="center"/>
    </xf>
    <xf numFmtId="41" fontId="7" fillId="2" borderId="19" xfId="15" applyFont="1" applyFill="1" applyBorder="1" applyAlignment="1">
      <alignment horizontal="center"/>
    </xf>
    <xf numFmtId="10" fontId="7" fillId="2" borderId="22" xfId="22" applyNumberFormat="1" applyFont="1" applyFill="1" applyBorder="1" applyAlignment="1">
      <alignment horizontal="center"/>
    </xf>
    <xf numFmtId="167" fontId="4" fillId="2" borderId="14" xfId="0" applyFont="1" applyFill="1" applyBorder="1" applyAlignment="1">
      <alignment/>
    </xf>
    <xf numFmtId="167" fontId="4" fillId="2" borderId="12" xfId="0" applyFont="1" applyFill="1" applyBorder="1" applyAlignment="1">
      <alignment horizontal="center"/>
    </xf>
    <xf numFmtId="167" fontId="4" fillId="2" borderId="4" xfId="0" applyFont="1" applyFill="1" applyBorder="1" applyAlignment="1">
      <alignment/>
    </xf>
    <xf numFmtId="167" fontId="4" fillId="2" borderId="23" xfId="0" applyFont="1" applyFill="1" applyBorder="1" applyAlignment="1">
      <alignment/>
    </xf>
    <xf numFmtId="167" fontId="4" fillId="2" borderId="23" xfId="0" applyFont="1" applyFill="1" applyBorder="1" applyAlignment="1" quotePrefix="1">
      <alignment horizontal="center"/>
    </xf>
    <xf numFmtId="167" fontId="4" fillId="2" borderId="24" xfId="0" applyFont="1" applyFill="1" applyBorder="1" applyAlignment="1">
      <alignment/>
    </xf>
    <xf numFmtId="41" fontId="7" fillId="2" borderId="25" xfId="15" applyFont="1" applyFill="1" applyBorder="1" applyAlignment="1">
      <alignment horizontal="center"/>
    </xf>
    <xf numFmtId="41" fontId="7" fillId="3" borderId="23" xfId="15" applyFont="1" applyFill="1" applyBorder="1" applyAlignment="1">
      <alignment horizontal="center"/>
    </xf>
    <xf numFmtId="41" fontId="7" fillId="2" borderId="23" xfId="15" applyFont="1" applyFill="1" applyBorder="1" applyAlignment="1">
      <alignment horizontal="center"/>
    </xf>
    <xf numFmtId="10" fontId="7" fillId="2" borderId="6" xfId="22" applyNumberFormat="1" applyFont="1" applyFill="1" applyBorder="1" applyAlignment="1">
      <alignment horizontal="center"/>
    </xf>
    <xf numFmtId="167" fontId="0" fillId="2" borderId="0" xfId="0" applyFill="1" applyAlignment="1">
      <alignment/>
    </xf>
    <xf numFmtId="10" fontId="0" fillId="2" borderId="0" xfId="22" applyNumberFormat="1" applyFill="1" applyAlignment="1">
      <alignment/>
    </xf>
    <xf numFmtId="41" fontId="7" fillId="2" borderId="1" xfId="15" applyFont="1" applyFill="1" applyBorder="1" applyAlignment="1">
      <alignment horizontal="center"/>
    </xf>
    <xf numFmtId="41" fontId="7" fillId="3" borderId="26" xfId="15" applyFont="1" applyFill="1" applyBorder="1" applyAlignment="1">
      <alignment horizontal="center"/>
    </xf>
    <xf numFmtId="10" fontId="7" fillId="2" borderId="3" xfId="22" applyNumberFormat="1" applyFont="1" applyFill="1" applyBorder="1" applyAlignment="1">
      <alignment horizontal="center"/>
    </xf>
    <xf numFmtId="41" fontId="7" fillId="2" borderId="27" xfId="15" applyFont="1" applyFill="1" applyBorder="1" applyAlignment="1">
      <alignment horizontal="center"/>
    </xf>
    <xf numFmtId="41" fontId="7" fillId="2" borderId="28" xfId="15" applyFont="1" applyFill="1" applyBorder="1" applyAlignment="1">
      <alignment horizontal="center"/>
    </xf>
    <xf numFmtId="41" fontId="7" fillId="2" borderId="4" xfId="15" applyFont="1" applyFill="1" applyBorder="1" applyAlignment="1">
      <alignment horizontal="center"/>
    </xf>
    <xf numFmtId="10" fontId="7" fillId="2" borderId="0" xfId="22" applyNumberFormat="1" applyFont="1" applyFill="1" applyBorder="1" applyAlignment="1">
      <alignment horizontal="center"/>
    </xf>
    <xf numFmtId="167" fontId="6" fillId="2" borderId="29" xfId="0" applyFont="1" applyFill="1" applyBorder="1" applyAlignment="1">
      <alignment horizontal="left"/>
    </xf>
    <xf numFmtId="167" fontId="4" fillId="2" borderId="0" xfId="0" applyFont="1" applyFill="1" applyBorder="1" applyAlignment="1">
      <alignment/>
    </xf>
    <xf numFmtId="167" fontId="4" fillId="2" borderId="0" xfId="0" applyFont="1" applyFill="1" applyBorder="1" applyAlignment="1" quotePrefix="1">
      <alignment horizontal="center"/>
    </xf>
    <xf numFmtId="167" fontId="4" fillId="2" borderId="30" xfId="0" applyFont="1" applyFill="1" applyBorder="1" applyAlignment="1">
      <alignment horizontal="center"/>
    </xf>
    <xf numFmtId="10" fontId="6" fillId="2" borderId="0" xfId="22" applyNumberFormat="1" applyFont="1" applyFill="1" applyBorder="1" applyAlignment="1">
      <alignment horizontal="center"/>
    </xf>
    <xf numFmtId="167" fontId="4" fillId="2" borderId="31" xfId="0" applyFont="1" applyFill="1" applyBorder="1" applyAlignment="1" quotePrefix="1">
      <alignment horizontal="center"/>
    </xf>
    <xf numFmtId="167" fontId="0" fillId="2" borderId="11" xfId="0" applyFill="1" applyBorder="1" applyAlignment="1">
      <alignment/>
    </xf>
    <xf numFmtId="167" fontId="0" fillId="2" borderId="19" xfId="0" applyFill="1" applyBorder="1" applyAlignment="1">
      <alignment/>
    </xf>
    <xf numFmtId="167" fontId="4" fillId="2" borderId="32" xfId="0" applyFont="1" applyFill="1" applyBorder="1" applyAlignment="1" quotePrefix="1">
      <alignment horizontal="center"/>
    </xf>
    <xf numFmtId="167" fontId="0" fillId="2" borderId="4" xfId="0" applyFill="1" applyBorder="1" applyAlignment="1">
      <alignment/>
    </xf>
    <xf numFmtId="167" fontId="4" fillId="2" borderId="33" xfId="0" applyFont="1" applyFill="1" applyBorder="1" applyAlignment="1">
      <alignment horizontal="center"/>
    </xf>
    <xf numFmtId="167" fontId="4" fillId="2" borderId="31" xfId="0" applyFont="1" applyFill="1" applyBorder="1" applyAlignment="1">
      <alignment horizontal="center"/>
    </xf>
    <xf numFmtId="167" fontId="4" fillId="2" borderId="32" xfId="0" applyFont="1" applyFill="1" applyBorder="1" applyAlignment="1">
      <alignment horizontal="center"/>
    </xf>
    <xf numFmtId="167" fontId="4" fillId="2" borderId="30" xfId="0" applyFont="1" applyFill="1" applyBorder="1" applyAlignment="1">
      <alignment/>
    </xf>
    <xf numFmtId="167" fontId="4" fillId="2" borderId="31" xfId="0" applyFont="1" applyFill="1" applyBorder="1" applyAlignment="1">
      <alignment/>
    </xf>
    <xf numFmtId="10" fontId="0" fillId="0" borderId="0" xfId="22" applyNumberFormat="1" applyAlignment="1">
      <alignment/>
    </xf>
    <xf numFmtId="167" fontId="4" fillId="2" borderId="32" xfId="0" applyFont="1" applyFill="1" applyBorder="1" applyAlignment="1">
      <alignment/>
    </xf>
    <xf numFmtId="167" fontId="4" fillId="2" borderId="33" xfId="0" applyFont="1" applyFill="1" applyBorder="1" applyAlignment="1">
      <alignment/>
    </xf>
    <xf numFmtId="167" fontId="4" fillId="2" borderId="0" xfId="0" applyFont="1" applyFill="1" applyBorder="1" applyAlignment="1">
      <alignment horizontal="center"/>
    </xf>
    <xf numFmtId="167" fontId="4" fillId="2" borderId="34" xfId="0" applyFont="1" applyFill="1" applyBorder="1" applyAlignment="1">
      <alignment/>
    </xf>
    <xf numFmtId="41" fontId="7" fillId="2" borderId="7" xfId="15" applyFont="1" applyFill="1" applyBorder="1" applyAlignment="1">
      <alignment horizontal="center"/>
    </xf>
    <xf numFmtId="41" fontId="7" fillId="3" borderId="35" xfId="15" applyFont="1" applyFill="1" applyBorder="1" applyAlignment="1">
      <alignment horizontal="center"/>
    </xf>
    <xf numFmtId="10" fontId="7" fillId="2" borderId="36" xfId="22" applyNumberFormat="1" applyFont="1" applyFill="1" applyBorder="1" applyAlignment="1">
      <alignment horizontal="center"/>
    </xf>
    <xf numFmtId="167" fontId="4" fillId="2" borderId="14" xfId="0" applyFont="1" applyFill="1" applyBorder="1" applyAlignment="1">
      <alignment horizontal="left"/>
    </xf>
    <xf numFmtId="167" fontId="4" fillId="2" borderId="16" xfId="0" applyFont="1" applyFill="1" applyBorder="1" applyAlignment="1">
      <alignment horizontal="center"/>
    </xf>
    <xf numFmtId="167" fontId="4" fillId="2" borderId="12" xfId="0" applyFont="1" applyFill="1" applyBorder="1" applyAlignment="1">
      <alignment horizontal="left"/>
    </xf>
    <xf numFmtId="167" fontId="4" fillId="2" borderId="19" xfId="0" applyFont="1" applyFill="1" applyBorder="1" applyAlignment="1">
      <alignment horizontal="left"/>
    </xf>
    <xf numFmtId="167" fontId="4" fillId="2" borderId="21" xfId="0" applyFont="1" applyFill="1" applyBorder="1" applyAlignment="1">
      <alignment horizontal="center"/>
    </xf>
    <xf numFmtId="167" fontId="4" fillId="2" borderId="23" xfId="0" applyFont="1" applyFill="1" applyBorder="1" applyAlignment="1">
      <alignment horizontal="center"/>
    </xf>
    <xf numFmtId="167" fontId="4" fillId="2" borderId="25" xfId="0" applyFont="1" applyFill="1" applyBorder="1" applyAlignment="1">
      <alignment horizontal="center"/>
    </xf>
    <xf numFmtId="167" fontId="0" fillId="0" borderId="0" xfId="0" applyBorder="1" applyAlignment="1">
      <alignment/>
    </xf>
    <xf numFmtId="167" fontId="8" fillId="0" borderId="0" xfId="0" applyFont="1" applyAlignment="1">
      <alignment/>
    </xf>
    <xf numFmtId="167" fontId="9" fillId="0" borderId="0" xfId="0" applyFont="1" applyAlignment="1">
      <alignment/>
    </xf>
    <xf numFmtId="167" fontId="10" fillId="2" borderId="0" xfId="0" applyFont="1" applyFill="1" applyBorder="1" applyAlignment="1">
      <alignment/>
    </xf>
    <xf numFmtId="167" fontId="11" fillId="2" borderId="0" xfId="0" applyFont="1" applyFill="1" applyBorder="1" applyAlignment="1">
      <alignment/>
    </xf>
    <xf numFmtId="167" fontId="6" fillId="2" borderId="7" xfId="0" applyFont="1" applyFill="1" applyBorder="1" applyAlignment="1">
      <alignment horizontal="left"/>
    </xf>
    <xf numFmtId="167" fontId="6" fillId="2" borderId="8" xfId="0" applyFont="1" applyFill="1" applyBorder="1" applyAlignment="1">
      <alignment horizontal="left"/>
    </xf>
    <xf numFmtId="167" fontId="6" fillId="2" borderId="9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00DWTWRF\Bahan%20KD%20Tarif%202003\Charging%20tarif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menhub"/>
      <sheetName val="summary"/>
      <sheetName val="Tarif alt. 1b (final)"/>
      <sheetName val="Lokal"/>
      <sheetName val="SLJJ &lt; 30"/>
      <sheetName val="SLJJ &gt; 30"/>
      <sheetName val="II.2"/>
      <sheetName val="II.3"/>
      <sheetName val="III.1"/>
      <sheetName val="III.2"/>
      <sheetName val="III.3"/>
      <sheetName val="III.4"/>
      <sheetName val="III.5"/>
      <sheetName val="PSTN-STBS1"/>
      <sheetName val="PSTN-STBS2"/>
      <sheetName val="PSTN-STBS3"/>
      <sheetName val="TUK-STBS"/>
      <sheetName val="IV.1"/>
      <sheetName val="IV.2"/>
      <sheetName val="IV.3"/>
      <sheetName val="IV.4"/>
      <sheetName val="IV.5"/>
      <sheetName val="IV.6"/>
      <sheetName val="V.1"/>
      <sheetName val="V.2"/>
      <sheetName val="V.3"/>
      <sheetName val="V.4"/>
      <sheetName val="V.5"/>
      <sheetName val="TUK-SLI1"/>
      <sheetName val="TUK-SLI2"/>
      <sheetName val="Bulanan"/>
      <sheetName val="PSB"/>
      <sheetName val="Birofax"/>
      <sheetName val="VI2a"/>
      <sheetName val="VI2b"/>
      <sheetName val="VI2c"/>
      <sheetName val="VI2d"/>
      <sheetName val="VI2e"/>
      <sheetName val="VI2f"/>
      <sheetName val="Sheet3"/>
    </sheetNames>
    <sheetDataSet>
      <sheetData sheetId="2">
        <row r="10">
          <cell r="C10">
            <v>195</v>
          </cell>
          <cell r="D10">
            <v>260</v>
          </cell>
        </row>
        <row r="11">
          <cell r="C11">
            <v>151</v>
          </cell>
          <cell r="D11">
            <v>145</v>
          </cell>
        </row>
        <row r="14">
          <cell r="C14">
            <v>102</v>
          </cell>
          <cell r="D14">
            <v>135</v>
          </cell>
        </row>
        <row r="15">
          <cell r="C15">
            <v>69</v>
          </cell>
          <cell r="D15">
            <v>90</v>
          </cell>
          <cell r="H15">
            <v>46100</v>
          </cell>
          <cell r="I15">
            <v>60400</v>
          </cell>
        </row>
        <row r="16">
          <cell r="H16">
            <v>38500</v>
          </cell>
          <cell r="I16">
            <v>50500</v>
          </cell>
        </row>
        <row r="17">
          <cell r="C17">
            <v>136</v>
          </cell>
          <cell r="D17">
            <v>180</v>
          </cell>
          <cell r="H17">
            <v>38500</v>
          </cell>
          <cell r="I17">
            <v>50500</v>
          </cell>
        </row>
        <row r="18">
          <cell r="C18">
            <v>102</v>
          </cell>
          <cell r="D18">
            <v>135</v>
          </cell>
          <cell r="H18">
            <v>30700</v>
          </cell>
          <cell r="I18">
            <v>40200</v>
          </cell>
        </row>
        <row r="19">
          <cell r="H19">
            <v>30700</v>
          </cell>
          <cell r="I19">
            <v>40200</v>
          </cell>
        </row>
        <row r="20">
          <cell r="C20">
            <v>649</v>
          </cell>
          <cell r="D20">
            <v>620</v>
          </cell>
          <cell r="H20">
            <v>26100</v>
          </cell>
          <cell r="I20">
            <v>34200</v>
          </cell>
        </row>
        <row r="21">
          <cell r="C21">
            <v>1299</v>
          </cell>
          <cell r="D21">
            <v>1250</v>
          </cell>
          <cell r="H21">
            <v>23000</v>
          </cell>
          <cell r="I21">
            <v>30200</v>
          </cell>
        </row>
        <row r="22">
          <cell r="C22">
            <v>1627</v>
          </cell>
          <cell r="D22">
            <v>1560</v>
          </cell>
          <cell r="H22">
            <v>23000</v>
          </cell>
          <cell r="I22">
            <v>30200</v>
          </cell>
        </row>
        <row r="23">
          <cell r="C23">
            <v>1299</v>
          </cell>
          <cell r="D23">
            <v>1250</v>
          </cell>
          <cell r="H23">
            <v>16500</v>
          </cell>
          <cell r="I23">
            <v>21600</v>
          </cell>
        </row>
        <row r="24">
          <cell r="C24">
            <v>649</v>
          </cell>
          <cell r="D24">
            <v>620</v>
          </cell>
          <cell r="H24">
            <v>16500</v>
          </cell>
          <cell r="I24">
            <v>21600</v>
          </cell>
        </row>
        <row r="25">
          <cell r="C25">
            <v>327</v>
          </cell>
          <cell r="D25">
            <v>315</v>
          </cell>
          <cell r="H25">
            <v>16500</v>
          </cell>
          <cell r="I25">
            <v>21600</v>
          </cell>
        </row>
        <row r="26">
          <cell r="H26">
            <v>13750</v>
          </cell>
          <cell r="I26">
            <v>18000</v>
          </cell>
        </row>
        <row r="27">
          <cell r="C27">
            <v>915</v>
          </cell>
          <cell r="D27">
            <v>880</v>
          </cell>
          <cell r="H27">
            <v>13750</v>
          </cell>
          <cell r="I27">
            <v>18000</v>
          </cell>
        </row>
        <row r="28">
          <cell r="C28">
            <v>1819</v>
          </cell>
          <cell r="D28">
            <v>1750</v>
          </cell>
          <cell r="H28">
            <v>11100</v>
          </cell>
          <cell r="I28">
            <v>14600</v>
          </cell>
        </row>
        <row r="29">
          <cell r="C29">
            <v>2271</v>
          </cell>
          <cell r="D29">
            <v>2180</v>
          </cell>
          <cell r="H29">
            <v>11100</v>
          </cell>
          <cell r="I29">
            <v>14600</v>
          </cell>
        </row>
        <row r="30">
          <cell r="C30">
            <v>1819</v>
          </cell>
          <cell r="D30">
            <v>1750</v>
          </cell>
        </row>
        <row r="31">
          <cell r="C31">
            <v>915</v>
          </cell>
          <cell r="D31">
            <v>880</v>
          </cell>
        </row>
        <row r="32">
          <cell r="C32">
            <v>463</v>
          </cell>
          <cell r="D32">
            <v>445</v>
          </cell>
        </row>
        <row r="34">
          <cell r="C34">
            <v>1135</v>
          </cell>
          <cell r="D34">
            <v>1090</v>
          </cell>
        </row>
        <row r="35">
          <cell r="C35">
            <v>2271</v>
          </cell>
          <cell r="D35">
            <v>2180</v>
          </cell>
        </row>
        <row r="36">
          <cell r="C36">
            <v>2842</v>
          </cell>
          <cell r="D36">
            <v>2730</v>
          </cell>
        </row>
        <row r="37">
          <cell r="C37">
            <v>2271</v>
          </cell>
          <cell r="D37">
            <v>2180</v>
          </cell>
        </row>
        <row r="38">
          <cell r="C38">
            <v>1135</v>
          </cell>
          <cell r="D38">
            <v>1090</v>
          </cell>
        </row>
        <row r="39">
          <cell r="C39">
            <v>570</v>
          </cell>
          <cell r="D39">
            <v>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F57" sqref="F57"/>
    </sheetView>
  </sheetViews>
  <sheetFormatPr defaultColWidth="9.140625" defaultRowHeight="12.75"/>
  <cols>
    <col min="1" max="1" width="4.28125" style="0" customWidth="1"/>
    <col min="2" max="2" width="17.8515625" style="0" bestFit="1" customWidth="1"/>
    <col min="3" max="3" width="13.00390625" style="0" customWidth="1"/>
    <col min="4" max="4" width="11.00390625" style="0" bestFit="1" customWidth="1"/>
    <col min="5" max="6" width="11.28125" style="0" bestFit="1" customWidth="1"/>
    <col min="7" max="7" width="19.7109375" style="0" bestFit="1" customWidth="1"/>
    <col min="8" max="8" width="16.140625" style="73" bestFit="1" customWidth="1"/>
  </cols>
  <sheetData>
    <row r="1" ht="12.75">
      <c r="A1" s="89" t="s">
        <v>53</v>
      </c>
    </row>
    <row r="2" ht="12.75">
      <c r="A2" s="89" t="s">
        <v>54</v>
      </c>
    </row>
    <row r="4" spans="1:8" ht="23.25">
      <c r="A4" s="90" t="s">
        <v>7</v>
      </c>
      <c r="B4" s="1"/>
      <c r="C4" s="1"/>
      <c r="D4" s="1"/>
      <c r="E4" s="1"/>
      <c r="F4" s="1"/>
      <c r="G4" s="1"/>
      <c r="H4" s="2"/>
    </row>
    <row r="5" spans="1:8" ht="16.5" thickBot="1">
      <c r="A5" s="3" t="s">
        <v>0</v>
      </c>
      <c r="B5" s="1"/>
      <c r="C5" s="1"/>
      <c r="D5" s="1"/>
      <c r="E5" s="1"/>
      <c r="F5" s="1"/>
      <c r="G5" s="1"/>
      <c r="H5" s="2"/>
    </row>
    <row r="6" spans="2:8" ht="15">
      <c r="B6" s="1"/>
      <c r="C6" s="1"/>
      <c r="D6" s="1"/>
      <c r="E6" s="4" t="s">
        <v>1</v>
      </c>
      <c r="F6" s="5" t="s">
        <v>2</v>
      </c>
      <c r="G6" s="6" t="s">
        <v>3</v>
      </c>
      <c r="H6" s="7" t="s">
        <v>4</v>
      </c>
    </row>
    <row r="7" spans="1:8" ht="15.75" thickBot="1">
      <c r="A7" s="8" t="s">
        <v>5</v>
      </c>
      <c r="B7" s="1"/>
      <c r="C7" s="1"/>
      <c r="D7" s="1"/>
      <c r="E7" s="9" t="s">
        <v>6</v>
      </c>
      <c r="F7" s="10" t="s">
        <v>6</v>
      </c>
      <c r="G7" s="11"/>
      <c r="H7" s="12"/>
    </row>
    <row r="8" spans="1:8" ht="18">
      <c r="A8" s="93" t="s">
        <v>7</v>
      </c>
      <c r="B8" s="94"/>
      <c r="C8" s="95"/>
      <c r="D8" s="16" t="s">
        <v>8</v>
      </c>
      <c r="E8" s="17">
        <f>'[1]Tarif alt. 1b (final)'!C10</f>
        <v>195</v>
      </c>
      <c r="F8" s="18">
        <f>'[1]Tarif alt. 1b (final)'!D10</f>
        <v>260</v>
      </c>
      <c r="G8" s="19"/>
      <c r="H8" s="20">
        <f aca="true" t="shared" si="0" ref="H8:H14">(F8-E8)/E8</f>
        <v>0.3333333333333333</v>
      </c>
    </row>
    <row r="9" spans="1:8" ht="18">
      <c r="A9" s="21"/>
      <c r="B9" s="22" t="s">
        <v>9</v>
      </c>
      <c r="C9" s="23" t="s">
        <v>10</v>
      </c>
      <c r="D9" s="24" t="s">
        <v>8</v>
      </c>
      <c r="E9" s="25">
        <f aca="true" t="shared" si="1" ref="E9:F14">E8</f>
        <v>195</v>
      </c>
      <c r="F9" s="26">
        <f t="shared" si="1"/>
        <v>260</v>
      </c>
      <c r="G9" s="27" t="s">
        <v>11</v>
      </c>
      <c r="H9" s="28">
        <f t="shared" si="0"/>
        <v>0.3333333333333333</v>
      </c>
    </row>
    <row r="10" spans="1:8" ht="18">
      <c r="A10" s="21"/>
      <c r="B10" s="22"/>
      <c r="C10" s="29" t="s">
        <v>12</v>
      </c>
      <c r="D10" s="30" t="s">
        <v>8</v>
      </c>
      <c r="E10" s="31">
        <f t="shared" si="1"/>
        <v>195</v>
      </c>
      <c r="F10" s="18">
        <f t="shared" si="1"/>
        <v>260</v>
      </c>
      <c r="G10" s="19" t="s">
        <v>13</v>
      </c>
      <c r="H10" s="20">
        <f t="shared" si="0"/>
        <v>0.3333333333333333</v>
      </c>
    </row>
    <row r="11" spans="1:8" ht="18">
      <c r="A11" s="21"/>
      <c r="B11" s="32"/>
      <c r="C11" s="33" t="s">
        <v>14</v>
      </c>
      <c r="D11" s="34" t="s">
        <v>8</v>
      </c>
      <c r="E11" s="35">
        <f t="shared" si="1"/>
        <v>195</v>
      </c>
      <c r="F11" s="36">
        <f t="shared" si="1"/>
        <v>260</v>
      </c>
      <c r="G11" s="37" t="s">
        <v>11</v>
      </c>
      <c r="H11" s="38">
        <f t="shared" si="0"/>
        <v>0.3333333333333333</v>
      </c>
    </row>
    <row r="12" spans="1:8" ht="18">
      <c r="A12" s="21"/>
      <c r="B12" s="39" t="s">
        <v>15</v>
      </c>
      <c r="C12" s="40" t="s">
        <v>10</v>
      </c>
      <c r="D12" s="30" t="s">
        <v>8</v>
      </c>
      <c r="E12" s="25">
        <f t="shared" si="1"/>
        <v>195</v>
      </c>
      <c r="F12" s="26">
        <f t="shared" si="1"/>
        <v>260</v>
      </c>
      <c r="G12" s="27" t="s">
        <v>13</v>
      </c>
      <c r="H12" s="20">
        <f t="shared" si="0"/>
        <v>0.3333333333333333</v>
      </c>
    </row>
    <row r="13" spans="1:8" ht="18">
      <c r="A13" s="21"/>
      <c r="B13" s="22"/>
      <c r="C13" s="29" t="s">
        <v>12</v>
      </c>
      <c r="D13" s="30" t="s">
        <v>8</v>
      </c>
      <c r="E13" s="31">
        <f t="shared" si="1"/>
        <v>195</v>
      </c>
      <c r="F13" s="18">
        <f t="shared" si="1"/>
        <v>260</v>
      </c>
      <c r="G13" s="19" t="s">
        <v>16</v>
      </c>
      <c r="H13" s="20">
        <f t="shared" si="0"/>
        <v>0.3333333333333333</v>
      </c>
    </row>
    <row r="14" spans="1:8" ht="18.75" thickBot="1">
      <c r="A14" s="41"/>
      <c r="B14" s="42"/>
      <c r="C14" s="43" t="s">
        <v>14</v>
      </c>
      <c r="D14" s="44" t="s">
        <v>8</v>
      </c>
      <c r="E14" s="45">
        <f t="shared" si="1"/>
        <v>195</v>
      </c>
      <c r="F14" s="46">
        <f t="shared" si="1"/>
        <v>260</v>
      </c>
      <c r="G14" s="47" t="s">
        <v>13</v>
      </c>
      <c r="H14" s="48">
        <f t="shared" si="0"/>
        <v>0.3333333333333333</v>
      </c>
    </row>
    <row r="15" spans="1:8" ht="16.5" thickBot="1">
      <c r="A15" s="3" t="s">
        <v>17</v>
      </c>
      <c r="B15" s="49"/>
      <c r="C15" s="49"/>
      <c r="D15" s="49"/>
      <c r="E15" s="49"/>
      <c r="F15" s="49"/>
      <c r="G15" s="49"/>
      <c r="H15" s="50"/>
    </row>
    <row r="16" spans="2:8" ht="15">
      <c r="B16" s="1"/>
      <c r="C16" s="1"/>
      <c r="D16" s="1"/>
      <c r="E16" s="4" t="s">
        <v>1</v>
      </c>
      <c r="F16" s="5" t="s">
        <v>2</v>
      </c>
      <c r="G16" s="7" t="s">
        <v>4</v>
      </c>
      <c r="H16" s="50"/>
    </row>
    <row r="17" spans="1:8" ht="15.75" thickBot="1">
      <c r="A17" s="8" t="s">
        <v>5</v>
      </c>
      <c r="B17" s="1"/>
      <c r="C17" s="1"/>
      <c r="D17" s="1"/>
      <c r="E17" s="9" t="s">
        <v>6</v>
      </c>
      <c r="F17" s="10" t="s">
        <v>6</v>
      </c>
      <c r="G17" s="12"/>
      <c r="H17" s="50"/>
    </row>
    <row r="18" spans="1:8" ht="18">
      <c r="A18" s="13" t="s">
        <v>7</v>
      </c>
      <c r="B18" s="14"/>
      <c r="C18" s="15"/>
      <c r="D18" s="16" t="s">
        <v>8</v>
      </c>
      <c r="E18" s="51">
        <f>E8</f>
        <v>195</v>
      </c>
      <c r="F18" s="52">
        <f>F8</f>
        <v>260</v>
      </c>
      <c r="G18" s="53">
        <f aca="true" t="shared" si="2" ref="G18:G24">(F18-E18)/E18</f>
        <v>0.3333333333333333</v>
      </c>
      <c r="H18" s="50"/>
    </row>
    <row r="19" spans="1:8" ht="18">
      <c r="A19" s="21"/>
      <c r="B19" s="22" t="s">
        <v>9</v>
      </c>
      <c r="C19" s="23" t="s">
        <v>10</v>
      </c>
      <c r="D19" s="24" t="s">
        <v>18</v>
      </c>
      <c r="E19" s="54">
        <f aca="true" t="shared" si="3" ref="E19:F24">E30</f>
        <v>69</v>
      </c>
      <c r="F19" s="26">
        <f t="shared" si="3"/>
        <v>90</v>
      </c>
      <c r="G19" s="28">
        <f t="shared" si="2"/>
        <v>0.30434782608695654</v>
      </c>
      <c r="H19" s="50"/>
    </row>
    <row r="20" spans="1:8" ht="18">
      <c r="A20" s="21"/>
      <c r="B20" s="22"/>
      <c r="C20" s="29" t="s">
        <v>12</v>
      </c>
      <c r="D20" s="30" t="s">
        <v>18</v>
      </c>
      <c r="E20" s="17">
        <f t="shared" si="3"/>
        <v>102</v>
      </c>
      <c r="F20" s="18">
        <f t="shared" si="3"/>
        <v>135</v>
      </c>
      <c r="G20" s="20">
        <f t="shared" si="2"/>
        <v>0.3235294117647059</v>
      </c>
      <c r="H20" s="50"/>
    </row>
    <row r="21" spans="1:8" ht="18">
      <c r="A21" s="21"/>
      <c r="B21" s="32"/>
      <c r="C21" s="33" t="s">
        <v>14</v>
      </c>
      <c r="D21" s="34" t="s">
        <v>18</v>
      </c>
      <c r="E21" s="55">
        <f t="shared" si="3"/>
        <v>69</v>
      </c>
      <c r="F21" s="36">
        <f t="shared" si="3"/>
        <v>90</v>
      </c>
      <c r="G21" s="38">
        <f t="shared" si="2"/>
        <v>0.30434782608695654</v>
      </c>
      <c r="H21" s="50"/>
    </row>
    <row r="22" spans="1:8" ht="18">
      <c r="A22" s="21"/>
      <c r="B22" s="39" t="s">
        <v>15</v>
      </c>
      <c r="C22" s="40" t="s">
        <v>10</v>
      </c>
      <c r="D22" s="30" t="s">
        <v>18</v>
      </c>
      <c r="E22" s="54">
        <f t="shared" si="3"/>
        <v>102</v>
      </c>
      <c r="F22" s="26">
        <f t="shared" si="3"/>
        <v>135</v>
      </c>
      <c r="G22" s="20">
        <f t="shared" si="2"/>
        <v>0.3235294117647059</v>
      </c>
      <c r="H22" s="50"/>
    </row>
    <row r="23" spans="1:8" ht="18">
      <c r="A23" s="21"/>
      <c r="B23" s="22"/>
      <c r="C23" s="29" t="s">
        <v>12</v>
      </c>
      <c r="D23" s="30" t="s">
        <v>18</v>
      </c>
      <c r="E23" s="17">
        <f t="shared" si="3"/>
        <v>136</v>
      </c>
      <c r="F23" s="18">
        <f t="shared" si="3"/>
        <v>180</v>
      </c>
      <c r="G23" s="20">
        <f t="shared" si="2"/>
        <v>0.3235294117647059</v>
      </c>
      <c r="H23" s="50"/>
    </row>
    <row r="24" spans="1:8" ht="18.75" thickBot="1">
      <c r="A24" s="41"/>
      <c r="B24" s="42"/>
      <c r="C24" s="43" t="s">
        <v>14</v>
      </c>
      <c r="D24" s="44" t="s">
        <v>18</v>
      </c>
      <c r="E24" s="56">
        <f t="shared" si="3"/>
        <v>102</v>
      </c>
      <c r="F24" s="46">
        <f t="shared" si="3"/>
        <v>135</v>
      </c>
      <c r="G24" s="48">
        <f t="shared" si="2"/>
        <v>0.3235294117647059</v>
      </c>
      <c r="H24" s="50"/>
    </row>
    <row r="25" spans="1:8" ht="18">
      <c r="A25" s="59"/>
      <c r="B25" s="59"/>
      <c r="C25" s="60"/>
      <c r="D25" s="59"/>
      <c r="E25" s="31"/>
      <c r="F25" s="59"/>
      <c r="G25" s="57"/>
      <c r="H25" s="50"/>
    </row>
    <row r="26" spans="1:8" ht="18.75" thickBot="1">
      <c r="A26" s="92" t="s">
        <v>55</v>
      </c>
      <c r="B26" s="59"/>
      <c r="C26" s="60"/>
      <c r="D26" s="59"/>
      <c r="E26" s="59"/>
      <c r="F26" s="59"/>
      <c r="G26" s="59"/>
      <c r="H26" s="50"/>
    </row>
    <row r="27" spans="2:8" ht="15">
      <c r="B27" s="1"/>
      <c r="C27" s="1"/>
      <c r="D27" s="1"/>
      <c r="E27" s="4" t="s">
        <v>1</v>
      </c>
      <c r="F27" s="5" t="s">
        <v>2</v>
      </c>
      <c r="G27" s="7" t="s">
        <v>4</v>
      </c>
      <c r="H27" s="50"/>
    </row>
    <row r="28" spans="1:8" ht="18.75" thickBot="1">
      <c r="A28" s="8" t="s">
        <v>5</v>
      </c>
      <c r="B28" s="1"/>
      <c r="C28" s="1"/>
      <c r="D28" s="1"/>
      <c r="E28" s="9" t="s">
        <v>6</v>
      </c>
      <c r="F28" s="10" t="s">
        <v>6</v>
      </c>
      <c r="G28" s="12"/>
      <c r="H28" s="57"/>
    </row>
    <row r="29" spans="1:8" ht="18">
      <c r="A29" s="13"/>
      <c r="B29" s="14"/>
      <c r="C29" s="58"/>
      <c r="D29" s="16" t="s">
        <v>8</v>
      </c>
      <c r="E29" s="51">
        <f>E18</f>
        <v>195</v>
      </c>
      <c r="F29" s="52">
        <f>F18</f>
        <v>260</v>
      </c>
      <c r="G29" s="53">
        <f aca="true" t="shared" si="4" ref="G29:G35">(F29-E29)/E29</f>
        <v>0.3333333333333333</v>
      </c>
      <c r="H29" s="57"/>
    </row>
    <row r="30" spans="1:8" ht="18">
      <c r="A30" s="21"/>
      <c r="B30" s="39" t="s">
        <v>19</v>
      </c>
      <c r="C30" s="61" t="s">
        <v>20</v>
      </c>
      <c r="D30" s="24" t="s">
        <v>18</v>
      </c>
      <c r="E30" s="54">
        <f>'[1]Tarif alt. 1b (final)'!C15</f>
        <v>69</v>
      </c>
      <c r="F30" s="26">
        <f>'[1]Tarif alt. 1b (final)'!D15</f>
        <v>90</v>
      </c>
      <c r="G30" s="28">
        <f t="shared" si="4"/>
        <v>0.30434782608695654</v>
      </c>
      <c r="H30" s="62"/>
    </row>
    <row r="31" spans="1:8" ht="18">
      <c r="A31" s="21"/>
      <c r="B31" s="22"/>
      <c r="C31" s="63" t="s">
        <v>21</v>
      </c>
      <c r="D31" s="30" t="s">
        <v>18</v>
      </c>
      <c r="E31" s="17">
        <f>'[1]Tarif alt. 1b (final)'!C14</f>
        <v>102</v>
      </c>
      <c r="F31" s="18">
        <f>'[1]Tarif alt. 1b (final)'!D14</f>
        <v>135</v>
      </c>
      <c r="G31" s="20">
        <f t="shared" si="4"/>
        <v>0.3235294117647059</v>
      </c>
      <c r="H31" s="57"/>
    </row>
    <row r="32" spans="1:8" ht="18">
      <c r="A32" s="64"/>
      <c r="B32" s="65"/>
      <c r="C32" s="66" t="s">
        <v>23</v>
      </c>
      <c r="D32" s="34" t="s">
        <v>18</v>
      </c>
      <c r="E32" s="55">
        <f>'[1]Tarif alt. 1b (final)'!C15</f>
        <v>69</v>
      </c>
      <c r="F32" s="36">
        <f>'[1]Tarif alt. 1b (final)'!D15</f>
        <v>90</v>
      </c>
      <c r="G32" s="38">
        <f t="shared" si="4"/>
        <v>0.30434782608695654</v>
      </c>
      <c r="H32" s="57"/>
    </row>
    <row r="33" spans="1:8" ht="18">
      <c r="A33" s="64"/>
      <c r="B33" s="39" t="s">
        <v>24</v>
      </c>
      <c r="C33" s="61" t="s">
        <v>20</v>
      </c>
      <c r="D33" s="24" t="s">
        <v>18</v>
      </c>
      <c r="E33" s="54">
        <f>'[1]Tarif alt. 1b (final)'!C18</f>
        <v>102</v>
      </c>
      <c r="F33" s="26">
        <f>'[1]Tarif alt. 1b (final)'!D18</f>
        <v>135</v>
      </c>
      <c r="G33" s="28">
        <f t="shared" si="4"/>
        <v>0.3235294117647059</v>
      </c>
      <c r="H33" s="57"/>
    </row>
    <row r="34" spans="1:8" ht="18">
      <c r="A34" s="64"/>
      <c r="B34" s="22"/>
      <c r="C34" s="63" t="s">
        <v>21</v>
      </c>
      <c r="D34" s="30" t="s">
        <v>18</v>
      </c>
      <c r="E34" s="17">
        <f>'[1]Tarif alt. 1b (final)'!C17</f>
        <v>136</v>
      </c>
      <c r="F34" s="18">
        <f>'[1]Tarif alt. 1b (final)'!D17</f>
        <v>180</v>
      </c>
      <c r="G34" s="20">
        <f t="shared" si="4"/>
        <v>0.3235294117647059</v>
      </c>
      <c r="H34" s="57"/>
    </row>
    <row r="35" spans="1:8" ht="18.75" thickBot="1">
      <c r="A35" s="67"/>
      <c r="B35" s="42"/>
      <c r="C35" s="68" t="s">
        <v>23</v>
      </c>
      <c r="D35" s="44" t="s">
        <v>18</v>
      </c>
      <c r="E35" s="56">
        <f>'[1]Tarif alt. 1b (final)'!C18</f>
        <v>102</v>
      </c>
      <c r="F35" s="46">
        <f>'[1]Tarif alt. 1b (final)'!D18</f>
        <v>135</v>
      </c>
      <c r="G35" s="48">
        <f t="shared" si="4"/>
        <v>0.3235294117647059</v>
      </c>
      <c r="H35" s="57"/>
    </row>
    <row r="36" spans="1:8" ht="21" thickBot="1">
      <c r="A36" s="91" t="s">
        <v>22</v>
      </c>
      <c r="B36" s="59"/>
      <c r="C36" s="76"/>
      <c r="D36" s="59"/>
      <c r="E36" s="76"/>
      <c r="F36" s="76"/>
      <c r="G36" s="76"/>
      <c r="H36" s="57"/>
    </row>
    <row r="37" spans="2:8" ht="18">
      <c r="B37" s="1"/>
      <c r="C37" s="1"/>
      <c r="D37" s="1"/>
      <c r="E37" s="4" t="s">
        <v>1</v>
      </c>
      <c r="F37" s="5" t="s">
        <v>2</v>
      </c>
      <c r="G37" s="7" t="s">
        <v>4</v>
      </c>
      <c r="H37" s="57"/>
    </row>
    <row r="38" spans="1:8" ht="18.75" thickBot="1">
      <c r="A38" s="8" t="s">
        <v>5</v>
      </c>
      <c r="B38" s="1"/>
      <c r="C38" s="1"/>
      <c r="D38" s="1"/>
      <c r="E38" s="9" t="s">
        <v>6</v>
      </c>
      <c r="F38" s="10" t="s">
        <v>6</v>
      </c>
      <c r="G38" s="12"/>
      <c r="H38" s="57"/>
    </row>
    <row r="39" spans="1:8" ht="18">
      <c r="A39" s="13" t="s">
        <v>22</v>
      </c>
      <c r="B39" s="14"/>
      <c r="C39" s="58"/>
      <c r="D39" s="16" t="s">
        <v>8</v>
      </c>
      <c r="E39" s="51">
        <f>'[1]Tarif alt. 1b (final)'!C11</f>
        <v>151</v>
      </c>
      <c r="F39" s="52">
        <f>'[1]Tarif alt. 1b (final)'!D11</f>
        <v>145</v>
      </c>
      <c r="G39" s="53">
        <f aca="true" t="shared" si="5" ref="G39:G57">(F39-E39)/E39</f>
        <v>-0.039735099337748346</v>
      </c>
      <c r="H39" s="57"/>
    </row>
    <row r="40" spans="1:8" ht="18">
      <c r="A40" s="64"/>
      <c r="B40" s="39" t="s">
        <v>25</v>
      </c>
      <c r="C40" s="61" t="s">
        <v>26</v>
      </c>
      <c r="D40" s="24" t="s">
        <v>18</v>
      </c>
      <c r="E40" s="54">
        <f>'[1]Tarif alt. 1b (final)'!C20</f>
        <v>649</v>
      </c>
      <c r="F40" s="26">
        <f>'[1]Tarif alt. 1b (final)'!D20</f>
        <v>620</v>
      </c>
      <c r="G40" s="28">
        <f t="shared" si="5"/>
        <v>-0.04468412942989214</v>
      </c>
      <c r="H40" s="57"/>
    </row>
    <row r="41" spans="1:8" ht="18">
      <c r="A41" s="64"/>
      <c r="B41" s="22"/>
      <c r="C41" s="69" t="s">
        <v>27</v>
      </c>
      <c r="D41" s="30" t="s">
        <v>18</v>
      </c>
      <c r="E41" s="17">
        <f>'[1]Tarif alt. 1b (final)'!C21</f>
        <v>1299</v>
      </c>
      <c r="F41" s="18">
        <f>'[1]Tarif alt. 1b (final)'!D21</f>
        <v>1250</v>
      </c>
      <c r="G41" s="20">
        <f t="shared" si="5"/>
        <v>-0.037721324095458045</v>
      </c>
      <c r="H41" s="57"/>
    </row>
    <row r="42" spans="1:8" ht="18">
      <c r="A42" s="64"/>
      <c r="B42" s="22"/>
      <c r="C42" s="69" t="s">
        <v>21</v>
      </c>
      <c r="D42" s="30" t="s">
        <v>18</v>
      </c>
      <c r="E42" s="17">
        <f>'[1]Tarif alt. 1b (final)'!C22</f>
        <v>1627</v>
      </c>
      <c r="F42" s="18">
        <f>'[1]Tarif alt. 1b (final)'!D22</f>
        <v>1560</v>
      </c>
      <c r="G42" s="20">
        <f t="shared" si="5"/>
        <v>-0.041180086047940996</v>
      </c>
      <c r="H42" s="57"/>
    </row>
    <row r="43" spans="1:8" ht="18">
      <c r="A43" s="64"/>
      <c r="B43" s="22"/>
      <c r="C43" s="69" t="s">
        <v>28</v>
      </c>
      <c r="D43" s="30" t="s">
        <v>18</v>
      </c>
      <c r="E43" s="17">
        <f>'[1]Tarif alt. 1b (final)'!C23</f>
        <v>1299</v>
      </c>
      <c r="F43" s="18">
        <f>'[1]Tarif alt. 1b (final)'!D23</f>
        <v>1250</v>
      </c>
      <c r="G43" s="20">
        <f t="shared" si="5"/>
        <v>-0.037721324095458045</v>
      </c>
      <c r="H43" s="57"/>
    </row>
    <row r="44" spans="1:8" ht="18">
      <c r="A44" s="64"/>
      <c r="B44" s="22"/>
      <c r="C44" s="69" t="s">
        <v>29</v>
      </c>
      <c r="D44" s="30" t="s">
        <v>18</v>
      </c>
      <c r="E44" s="17">
        <f>'[1]Tarif alt. 1b (final)'!C24</f>
        <v>649</v>
      </c>
      <c r="F44" s="18">
        <f>'[1]Tarif alt. 1b (final)'!D24</f>
        <v>620</v>
      </c>
      <c r="G44" s="20">
        <f t="shared" si="5"/>
        <v>-0.04468412942989214</v>
      </c>
      <c r="H44" s="57"/>
    </row>
    <row r="45" spans="1:8" ht="18">
      <c r="A45" s="64"/>
      <c r="B45" s="32"/>
      <c r="C45" s="70" t="s">
        <v>30</v>
      </c>
      <c r="D45" s="34" t="s">
        <v>18</v>
      </c>
      <c r="E45" s="55">
        <f>'[1]Tarif alt. 1b (final)'!C25</f>
        <v>327</v>
      </c>
      <c r="F45" s="36">
        <f>'[1]Tarif alt. 1b (final)'!D25</f>
        <v>315</v>
      </c>
      <c r="G45" s="38">
        <f t="shared" si="5"/>
        <v>-0.03669724770642202</v>
      </c>
      <c r="H45" s="57"/>
    </row>
    <row r="46" spans="1:8" ht="18">
      <c r="A46" s="64"/>
      <c r="B46" s="71" t="s">
        <v>31</v>
      </c>
      <c r="C46" s="61" t="s">
        <v>26</v>
      </c>
      <c r="D46" s="24" t="s">
        <v>18</v>
      </c>
      <c r="E46" s="54">
        <f>'[1]Tarif alt. 1b (final)'!C27</f>
        <v>915</v>
      </c>
      <c r="F46" s="26">
        <f>'[1]Tarif alt. 1b (final)'!D27</f>
        <v>880</v>
      </c>
      <c r="G46" s="28">
        <f t="shared" si="5"/>
        <v>-0.03825136612021858</v>
      </c>
      <c r="H46" s="57"/>
    </row>
    <row r="47" spans="1:8" ht="18">
      <c r="A47" s="64"/>
      <c r="B47" s="72"/>
      <c r="C47" s="69" t="s">
        <v>27</v>
      </c>
      <c r="D47" s="30" t="s">
        <v>18</v>
      </c>
      <c r="E47" s="17">
        <f>'[1]Tarif alt. 1b (final)'!C28</f>
        <v>1819</v>
      </c>
      <c r="F47" s="18">
        <f>'[1]Tarif alt. 1b (final)'!D28</f>
        <v>1750</v>
      </c>
      <c r="G47" s="20">
        <f t="shared" si="5"/>
        <v>-0.03793293018141836</v>
      </c>
      <c r="H47" s="57"/>
    </row>
    <row r="48" spans="1:8" ht="18">
      <c r="A48" s="64"/>
      <c r="B48" s="72"/>
      <c r="C48" s="69" t="s">
        <v>21</v>
      </c>
      <c r="D48" s="30" t="s">
        <v>18</v>
      </c>
      <c r="E48" s="17">
        <f>'[1]Tarif alt. 1b (final)'!C29</f>
        <v>2271</v>
      </c>
      <c r="F48" s="18">
        <f>'[1]Tarif alt. 1b (final)'!D29</f>
        <v>2180</v>
      </c>
      <c r="G48" s="20">
        <f t="shared" si="5"/>
        <v>-0.04007045354469397</v>
      </c>
      <c r="H48" s="57"/>
    </row>
    <row r="49" spans="1:8" ht="18">
      <c r="A49" s="64"/>
      <c r="B49" s="72"/>
      <c r="C49" s="69" t="s">
        <v>28</v>
      </c>
      <c r="D49" s="30" t="s">
        <v>18</v>
      </c>
      <c r="E49" s="17">
        <f>'[1]Tarif alt. 1b (final)'!C30</f>
        <v>1819</v>
      </c>
      <c r="F49" s="18">
        <f>'[1]Tarif alt. 1b (final)'!D30</f>
        <v>1750</v>
      </c>
      <c r="G49" s="20">
        <f t="shared" si="5"/>
        <v>-0.03793293018141836</v>
      </c>
      <c r="H49" s="57"/>
    </row>
    <row r="50" spans="1:8" ht="18">
      <c r="A50" s="64"/>
      <c r="B50" s="72"/>
      <c r="C50" s="69" t="s">
        <v>29</v>
      </c>
      <c r="D50" s="30" t="s">
        <v>18</v>
      </c>
      <c r="E50" s="17">
        <f>'[1]Tarif alt. 1b (final)'!C31</f>
        <v>915</v>
      </c>
      <c r="F50" s="18">
        <f>'[1]Tarif alt. 1b (final)'!D31</f>
        <v>880</v>
      </c>
      <c r="G50" s="20">
        <f t="shared" si="5"/>
        <v>-0.03825136612021858</v>
      </c>
      <c r="H50" s="57"/>
    </row>
    <row r="51" spans="1:8" ht="18">
      <c r="A51" s="64"/>
      <c r="B51" s="74"/>
      <c r="C51" s="70" t="s">
        <v>30</v>
      </c>
      <c r="D51" s="34" t="s">
        <v>18</v>
      </c>
      <c r="E51" s="55">
        <f>'[1]Tarif alt. 1b (final)'!C32</f>
        <v>463</v>
      </c>
      <c r="F51" s="36">
        <f>'[1]Tarif alt. 1b (final)'!D32</f>
        <v>445</v>
      </c>
      <c r="G51" s="38">
        <f t="shared" si="5"/>
        <v>-0.038876889848812095</v>
      </c>
      <c r="H51" s="57"/>
    </row>
    <row r="52" spans="1:8" ht="18">
      <c r="A52" s="64"/>
      <c r="B52" s="71" t="s">
        <v>32</v>
      </c>
      <c r="C52" s="61" t="s">
        <v>26</v>
      </c>
      <c r="D52" s="24" t="s">
        <v>18</v>
      </c>
      <c r="E52" s="54">
        <f>'[1]Tarif alt. 1b (final)'!C34</f>
        <v>1135</v>
      </c>
      <c r="F52" s="26">
        <f>'[1]Tarif alt. 1b (final)'!D34</f>
        <v>1090</v>
      </c>
      <c r="G52" s="28">
        <f t="shared" si="5"/>
        <v>-0.039647577092511016</v>
      </c>
      <c r="H52" s="57"/>
    </row>
    <row r="53" spans="1:8" ht="18">
      <c r="A53" s="64"/>
      <c r="B53" s="72"/>
      <c r="C53" s="69" t="s">
        <v>27</v>
      </c>
      <c r="D53" s="30" t="s">
        <v>18</v>
      </c>
      <c r="E53" s="17">
        <f>'[1]Tarif alt. 1b (final)'!C35</f>
        <v>2271</v>
      </c>
      <c r="F53" s="18">
        <f>'[1]Tarif alt. 1b (final)'!D35</f>
        <v>2180</v>
      </c>
      <c r="G53" s="20">
        <f t="shared" si="5"/>
        <v>-0.04007045354469397</v>
      </c>
      <c r="H53" s="57"/>
    </row>
    <row r="54" spans="1:8" ht="18">
      <c r="A54" s="64"/>
      <c r="B54" s="72"/>
      <c r="C54" s="69" t="s">
        <v>21</v>
      </c>
      <c r="D54" s="30" t="s">
        <v>18</v>
      </c>
      <c r="E54" s="17">
        <f>'[1]Tarif alt. 1b (final)'!C36</f>
        <v>2842</v>
      </c>
      <c r="F54" s="18">
        <f>'[1]Tarif alt. 1b (final)'!D36</f>
        <v>2730</v>
      </c>
      <c r="G54" s="20">
        <f t="shared" si="5"/>
        <v>-0.03940886699507389</v>
      </c>
      <c r="H54" s="57"/>
    </row>
    <row r="55" spans="1:8" ht="18">
      <c r="A55" s="64"/>
      <c r="B55" s="72"/>
      <c r="C55" s="69" t="s">
        <v>28</v>
      </c>
      <c r="D55" s="30" t="s">
        <v>18</v>
      </c>
      <c r="E55" s="17">
        <f>'[1]Tarif alt. 1b (final)'!C37</f>
        <v>2271</v>
      </c>
      <c r="F55" s="18">
        <f>'[1]Tarif alt. 1b (final)'!D37</f>
        <v>2180</v>
      </c>
      <c r="G55" s="20">
        <f t="shared" si="5"/>
        <v>-0.04007045354469397</v>
      </c>
      <c r="H55" s="57"/>
    </row>
    <row r="56" spans="1:8" ht="18">
      <c r="A56" s="64"/>
      <c r="B56" s="72"/>
      <c r="C56" s="69" t="s">
        <v>29</v>
      </c>
      <c r="D56" s="30" t="s">
        <v>18</v>
      </c>
      <c r="E56" s="17">
        <f>'[1]Tarif alt. 1b (final)'!C38</f>
        <v>1135</v>
      </c>
      <c r="F56" s="18">
        <f>'[1]Tarif alt. 1b (final)'!D38</f>
        <v>1090</v>
      </c>
      <c r="G56" s="20">
        <f t="shared" si="5"/>
        <v>-0.039647577092511016</v>
      </c>
      <c r="H56" s="57"/>
    </row>
    <row r="57" spans="1:8" ht="18.75" thickBot="1">
      <c r="A57" s="67"/>
      <c r="B57" s="75"/>
      <c r="C57" s="68" t="s">
        <v>30</v>
      </c>
      <c r="D57" s="44" t="s">
        <v>18</v>
      </c>
      <c r="E57" s="56">
        <f>'[1]Tarif alt. 1b (final)'!C39</f>
        <v>570</v>
      </c>
      <c r="F57" s="46">
        <f>'[1]Tarif alt. 1b (final)'!D39</f>
        <v>550</v>
      </c>
      <c r="G57" s="48">
        <f t="shared" si="5"/>
        <v>-0.03508771929824561</v>
      </c>
      <c r="H57" s="57"/>
    </row>
    <row r="58" spans="1:8" ht="21" thickBot="1">
      <c r="A58" s="91" t="s">
        <v>33</v>
      </c>
      <c r="B58" s="59"/>
      <c r="C58" s="76"/>
      <c r="D58" s="76"/>
      <c r="E58" s="76"/>
      <c r="F58" s="76"/>
      <c r="G58" s="76"/>
      <c r="H58" s="57"/>
    </row>
    <row r="59" spans="2:8" ht="18">
      <c r="B59" s="1"/>
      <c r="C59" s="1"/>
      <c r="D59" s="1"/>
      <c r="E59" s="4" t="s">
        <v>1</v>
      </c>
      <c r="F59" s="5" t="s">
        <v>2</v>
      </c>
      <c r="G59" s="7" t="s">
        <v>4</v>
      </c>
      <c r="H59" s="57"/>
    </row>
    <row r="60" spans="1:8" ht="15.75" thickBot="1">
      <c r="A60" s="8" t="s">
        <v>5</v>
      </c>
      <c r="B60" s="1"/>
      <c r="C60" s="1"/>
      <c r="D60" s="1"/>
      <c r="E60" s="9" t="s">
        <v>6</v>
      </c>
      <c r="F60" s="10" t="s">
        <v>6</v>
      </c>
      <c r="G60" s="12"/>
      <c r="H60" s="62"/>
    </row>
    <row r="61" spans="1:8" ht="18">
      <c r="A61" s="93" t="s">
        <v>33</v>
      </c>
      <c r="B61" s="94"/>
      <c r="C61" s="94"/>
      <c r="D61" s="77" t="s">
        <v>34</v>
      </c>
      <c r="E61" s="78">
        <v>27804</v>
      </c>
      <c r="F61" s="79">
        <v>36450</v>
      </c>
      <c r="G61" s="80">
        <f aca="true" t="shared" si="6" ref="G61:G76">(F61-E61)/E61</f>
        <v>0.3109624514458351</v>
      </c>
      <c r="H61" s="57"/>
    </row>
    <row r="62" spans="1:8" ht="18">
      <c r="A62" s="21"/>
      <c r="B62" s="81" t="s">
        <v>35</v>
      </c>
      <c r="C62" s="82" t="s">
        <v>36</v>
      </c>
      <c r="D62" s="24" t="s">
        <v>34</v>
      </c>
      <c r="E62" s="54">
        <f>'[1]Tarif alt. 1b (final)'!H15</f>
        <v>46100</v>
      </c>
      <c r="F62" s="26">
        <f>'[1]Tarif alt. 1b (final)'!I15</f>
        <v>60400</v>
      </c>
      <c r="G62" s="28">
        <f t="shared" si="6"/>
        <v>0.31019522776572667</v>
      </c>
      <c r="H62" s="57"/>
    </row>
    <row r="63" spans="1:8" ht="18">
      <c r="A63" s="21"/>
      <c r="B63" s="83"/>
      <c r="C63" s="76" t="s">
        <v>37</v>
      </c>
      <c r="D63" s="30" t="s">
        <v>34</v>
      </c>
      <c r="E63" s="17">
        <f>'[1]Tarif alt. 1b (final)'!H16</f>
        <v>38500</v>
      </c>
      <c r="F63" s="18">
        <f>'[1]Tarif alt. 1b (final)'!I16</f>
        <v>50500</v>
      </c>
      <c r="G63" s="20">
        <f t="shared" si="6"/>
        <v>0.3116883116883117</v>
      </c>
      <c r="H63" s="57"/>
    </row>
    <row r="64" spans="1:8" ht="18">
      <c r="A64" s="64"/>
      <c r="B64" s="83"/>
      <c r="C64" s="76" t="s">
        <v>38</v>
      </c>
      <c r="D64" s="30" t="s">
        <v>34</v>
      </c>
      <c r="E64" s="17">
        <f>'[1]Tarif alt. 1b (final)'!H17</f>
        <v>38500</v>
      </c>
      <c r="F64" s="18">
        <f>'[1]Tarif alt. 1b (final)'!I17</f>
        <v>50500</v>
      </c>
      <c r="G64" s="20">
        <f t="shared" si="6"/>
        <v>0.3116883116883117</v>
      </c>
      <c r="H64" s="57"/>
    </row>
    <row r="65" spans="1:8" ht="18">
      <c r="A65" s="64"/>
      <c r="B65" s="83"/>
      <c r="C65" s="76" t="s">
        <v>39</v>
      </c>
      <c r="D65" s="30" t="s">
        <v>34</v>
      </c>
      <c r="E65" s="17">
        <f>'[1]Tarif alt. 1b (final)'!H18</f>
        <v>30700</v>
      </c>
      <c r="F65" s="18">
        <f>'[1]Tarif alt. 1b (final)'!I18</f>
        <v>40200</v>
      </c>
      <c r="G65" s="20">
        <f t="shared" si="6"/>
        <v>0.30944625407166126</v>
      </c>
      <c r="H65" s="57"/>
    </row>
    <row r="66" spans="1:8" ht="18">
      <c r="A66" s="64"/>
      <c r="B66" s="84"/>
      <c r="C66" s="85" t="s">
        <v>40</v>
      </c>
      <c r="D66" s="34" t="s">
        <v>34</v>
      </c>
      <c r="E66" s="55">
        <f>'[1]Tarif alt. 1b (final)'!H19</f>
        <v>30700</v>
      </c>
      <c r="F66" s="36">
        <f>'[1]Tarif alt. 1b (final)'!I19</f>
        <v>40200</v>
      </c>
      <c r="G66" s="20">
        <f t="shared" si="6"/>
        <v>0.30944625407166126</v>
      </c>
      <c r="H66" s="57"/>
    </row>
    <row r="67" spans="1:8" ht="18">
      <c r="A67" s="64"/>
      <c r="B67" s="81" t="s">
        <v>41</v>
      </c>
      <c r="C67" s="82" t="s">
        <v>42</v>
      </c>
      <c r="D67" s="24" t="s">
        <v>34</v>
      </c>
      <c r="E67" s="54">
        <f>'[1]Tarif alt. 1b (final)'!H20</f>
        <v>26100</v>
      </c>
      <c r="F67" s="26">
        <f>'[1]Tarif alt. 1b (final)'!I20</f>
        <v>34200</v>
      </c>
      <c r="G67" s="28">
        <f t="shared" si="6"/>
        <v>0.3103448275862069</v>
      </c>
      <c r="H67" s="57"/>
    </row>
    <row r="68" spans="1:8" ht="18">
      <c r="A68" s="64"/>
      <c r="B68" s="83"/>
      <c r="C68" s="76" t="s">
        <v>43</v>
      </c>
      <c r="D68" s="30" t="s">
        <v>34</v>
      </c>
      <c r="E68" s="17">
        <f>'[1]Tarif alt. 1b (final)'!H21</f>
        <v>23000</v>
      </c>
      <c r="F68" s="18">
        <f>'[1]Tarif alt. 1b (final)'!I21</f>
        <v>30200</v>
      </c>
      <c r="G68" s="20">
        <f t="shared" si="6"/>
        <v>0.3130434782608696</v>
      </c>
      <c r="H68" s="57"/>
    </row>
    <row r="69" spans="1:8" ht="18">
      <c r="A69" s="64"/>
      <c r="B69" s="83"/>
      <c r="C69" s="76" t="s">
        <v>44</v>
      </c>
      <c r="D69" s="30" t="s">
        <v>34</v>
      </c>
      <c r="E69" s="17">
        <f>'[1]Tarif alt. 1b (final)'!H22</f>
        <v>23000</v>
      </c>
      <c r="F69" s="18">
        <f>'[1]Tarif alt. 1b (final)'!I22</f>
        <v>30200</v>
      </c>
      <c r="G69" s="20">
        <f t="shared" si="6"/>
        <v>0.3130434782608696</v>
      </c>
      <c r="H69" s="57"/>
    </row>
    <row r="70" spans="1:8" ht="18">
      <c r="A70" s="64"/>
      <c r="B70" s="83"/>
      <c r="C70" s="76" t="s">
        <v>45</v>
      </c>
      <c r="D70" s="30" t="s">
        <v>34</v>
      </c>
      <c r="E70" s="17">
        <f>'[1]Tarif alt. 1b (final)'!H23</f>
        <v>16500</v>
      </c>
      <c r="F70" s="18">
        <f>'[1]Tarif alt. 1b (final)'!I23</f>
        <v>21600</v>
      </c>
      <c r="G70" s="20">
        <f t="shared" si="6"/>
        <v>0.3090909090909091</v>
      </c>
      <c r="H70" s="57"/>
    </row>
    <row r="71" spans="1:8" ht="18">
      <c r="A71" s="64"/>
      <c r="B71" s="84"/>
      <c r="C71" s="85" t="s">
        <v>46</v>
      </c>
      <c r="D71" s="34" t="s">
        <v>34</v>
      </c>
      <c r="E71" s="55">
        <f>'[1]Tarif alt. 1b (final)'!H24</f>
        <v>16500</v>
      </c>
      <c r="F71" s="36">
        <f>'[1]Tarif alt. 1b (final)'!I24</f>
        <v>21600</v>
      </c>
      <c r="G71" s="20">
        <f t="shared" si="6"/>
        <v>0.3090909090909091</v>
      </c>
      <c r="H71" s="57"/>
    </row>
    <row r="72" spans="1:8" ht="18">
      <c r="A72" s="64"/>
      <c r="B72" s="81" t="s">
        <v>47</v>
      </c>
      <c r="C72" s="82" t="s">
        <v>48</v>
      </c>
      <c r="D72" s="24" t="s">
        <v>34</v>
      </c>
      <c r="E72" s="54">
        <f>'[1]Tarif alt. 1b (final)'!H25</f>
        <v>16500</v>
      </c>
      <c r="F72" s="26">
        <f>'[1]Tarif alt. 1b (final)'!I25</f>
        <v>21600</v>
      </c>
      <c r="G72" s="28">
        <f t="shared" si="6"/>
        <v>0.3090909090909091</v>
      </c>
      <c r="H72" s="57"/>
    </row>
    <row r="73" spans="1:8" ht="18">
      <c r="A73" s="64"/>
      <c r="B73" s="40"/>
      <c r="C73" s="76" t="s">
        <v>49</v>
      </c>
      <c r="D73" s="30" t="s">
        <v>34</v>
      </c>
      <c r="E73" s="17">
        <f>'[1]Tarif alt. 1b (final)'!H26</f>
        <v>13750</v>
      </c>
      <c r="F73" s="18">
        <f>'[1]Tarif alt. 1b (final)'!I26</f>
        <v>18000</v>
      </c>
      <c r="G73" s="20">
        <f t="shared" si="6"/>
        <v>0.3090909090909091</v>
      </c>
      <c r="H73" s="57"/>
    </row>
    <row r="74" spans="1:8" ht="18">
      <c r="A74" s="64"/>
      <c r="B74" s="40"/>
      <c r="C74" s="76" t="s">
        <v>50</v>
      </c>
      <c r="D74" s="30" t="s">
        <v>34</v>
      </c>
      <c r="E74" s="17">
        <f>'[1]Tarif alt. 1b (final)'!H27</f>
        <v>13750</v>
      </c>
      <c r="F74" s="18">
        <f>'[1]Tarif alt. 1b (final)'!I27</f>
        <v>18000</v>
      </c>
      <c r="G74" s="20">
        <f t="shared" si="6"/>
        <v>0.3090909090909091</v>
      </c>
      <c r="H74" s="57"/>
    </row>
    <row r="75" spans="1:8" ht="18">
      <c r="A75" s="64"/>
      <c r="B75" s="40"/>
      <c r="C75" s="76" t="s">
        <v>51</v>
      </c>
      <c r="D75" s="30" t="s">
        <v>34</v>
      </c>
      <c r="E75" s="17">
        <f>'[1]Tarif alt. 1b (final)'!H28</f>
        <v>11100</v>
      </c>
      <c r="F75" s="18">
        <f>'[1]Tarif alt. 1b (final)'!I28</f>
        <v>14600</v>
      </c>
      <c r="G75" s="20">
        <f t="shared" si="6"/>
        <v>0.3153153153153153</v>
      </c>
      <c r="H75" s="57"/>
    </row>
    <row r="76" spans="1:8" ht="18.75" thickBot="1">
      <c r="A76" s="67"/>
      <c r="B76" s="86"/>
      <c r="C76" s="87" t="s">
        <v>52</v>
      </c>
      <c r="D76" s="44" t="s">
        <v>34</v>
      </c>
      <c r="E76" s="56">
        <f>'[1]Tarif alt. 1b (final)'!H29</f>
        <v>11100</v>
      </c>
      <c r="F76" s="46">
        <f>'[1]Tarif alt. 1b (final)'!I29</f>
        <v>14600</v>
      </c>
      <c r="G76" s="48">
        <f t="shared" si="6"/>
        <v>0.3153153153153153</v>
      </c>
      <c r="H76" s="57"/>
    </row>
    <row r="77" spans="2:7" ht="15">
      <c r="B77" s="76"/>
      <c r="C77" s="88"/>
      <c r="D77" s="88"/>
      <c r="G77" s="73"/>
    </row>
    <row r="78" ht="12.75">
      <c r="G78" s="73"/>
    </row>
    <row r="79" ht="12.75">
      <c r="G79" s="73"/>
    </row>
    <row r="80" ht="12.75">
      <c r="G80" s="73"/>
    </row>
    <row r="81" ht="12.75">
      <c r="G81" s="73"/>
    </row>
    <row r="82" ht="12.75">
      <c r="G82" s="73"/>
    </row>
    <row r="83" ht="12.75">
      <c r="G83" s="73"/>
    </row>
    <row r="84" ht="12.75">
      <c r="G84" s="73"/>
    </row>
    <row r="85" ht="12.75">
      <c r="G85" s="73"/>
    </row>
    <row r="86" ht="12.75">
      <c r="G86" s="73"/>
    </row>
    <row r="87" ht="12.75">
      <c r="G87" s="73"/>
    </row>
    <row r="88" ht="12.75">
      <c r="G88" s="73"/>
    </row>
    <row r="89" ht="12.75">
      <c r="G89" s="73"/>
    </row>
  </sheetData>
  <mergeCells count="2">
    <mergeCell ref="A8:C8"/>
    <mergeCell ref="A61:C61"/>
  </mergeCells>
  <printOptions/>
  <pageMargins left="0.53" right="0.59" top="0.83" bottom="1.1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Indro Wuryanto</cp:lastModifiedBy>
  <dcterms:created xsi:type="dcterms:W3CDTF">2002-11-26T07:32:23Z</dcterms:created>
  <dcterms:modified xsi:type="dcterms:W3CDTF">2002-11-26T07:37:37Z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