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tabRatio="914" activeTab="2"/>
  </bookViews>
  <sheets>
    <sheet name="Networks" sheetId="1" r:id="rId1"/>
    <sheet name="Skills" sheetId="2" r:id="rId2"/>
    <sheet name="Info-use" sheetId="3" r:id="rId3"/>
    <sheet name="Evolution of Infostates" sheetId="4" r:id="rId4"/>
    <sheet name="Evolution of Networks" sheetId="5" r:id="rId5"/>
    <sheet name="Evolution of Skills" sheetId="6" r:id="rId6"/>
    <sheet name="Evolution of Infodensity" sheetId="7" r:id="rId7"/>
    <sheet name="Evolution of Info-use" sheetId="8" r:id="rId8"/>
  </sheets>
  <definedNames/>
  <calcPr fullCalcOnLoad="1"/>
</workbook>
</file>

<file path=xl/sharedStrings.xml><?xml version="1.0" encoding="utf-8"?>
<sst xmlns="http://schemas.openxmlformats.org/spreadsheetml/2006/main" count="548" uniqueCount="45">
  <si>
    <t>PLANETIA</t>
  </si>
  <si>
    <t>HYPOTHETICA</t>
  </si>
  <si>
    <t>population</t>
  </si>
  <si>
    <t>households</t>
  </si>
  <si>
    <t>mainlines</t>
  </si>
  <si>
    <t>waiting list</t>
  </si>
  <si>
    <t>digital</t>
  </si>
  <si>
    <t>cell</t>
  </si>
  <si>
    <t>cable</t>
  </si>
  <si>
    <t>internet hosts</t>
  </si>
  <si>
    <t>fixed</t>
  </si>
  <si>
    <t>mobile</t>
  </si>
  <si>
    <t xml:space="preserve">cable </t>
  </si>
  <si>
    <t>Internet</t>
  </si>
  <si>
    <t>NETWORK</t>
  </si>
  <si>
    <t>INDICATORS</t>
  </si>
  <si>
    <t>servers</t>
  </si>
  <si>
    <t>bandwidth</t>
  </si>
  <si>
    <t>literacy</t>
  </si>
  <si>
    <t>primary</t>
  </si>
  <si>
    <t>secondary</t>
  </si>
  <si>
    <t>tertiary</t>
  </si>
  <si>
    <t>enrollment</t>
  </si>
  <si>
    <t>SKILLS</t>
  </si>
  <si>
    <t>TV houses</t>
  </si>
  <si>
    <t>res mainlines</t>
  </si>
  <si>
    <t>PCs</t>
  </si>
  <si>
    <t>Internet users</t>
  </si>
  <si>
    <t>out traffic</t>
  </si>
  <si>
    <t>in traffic</t>
  </si>
  <si>
    <t xml:space="preserve">TV houses/100 houses </t>
  </si>
  <si>
    <t>mainlines/100 houses</t>
  </si>
  <si>
    <t>PCs/100</t>
  </si>
  <si>
    <t>Internet/100</t>
  </si>
  <si>
    <t>Traffic</t>
  </si>
  <si>
    <t>broadband</t>
  </si>
  <si>
    <t>UPTAKE</t>
  </si>
  <si>
    <t>INTENSITY</t>
  </si>
  <si>
    <t>Evolution of Networks</t>
  </si>
  <si>
    <t>Evolution of Skills</t>
  </si>
  <si>
    <t>Evolution of Infodensity</t>
  </si>
  <si>
    <t>Evolution of Info-use</t>
  </si>
  <si>
    <t>Evolution of Infostates</t>
  </si>
  <si>
    <t>TV houses/100 houses</t>
  </si>
  <si>
    <t>Indonesia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</si>
</sst>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;[Red]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A1">
      <selection activeCell="C12" sqref="C12"/>
    </sheetView>
  </sheetViews>
  <sheetFormatPr defaultColWidth="9.140625" defaultRowHeight="12.75"/>
  <cols>
    <col min="1" max="1" width="11.7109375" style="1" bestFit="1" customWidth="1"/>
    <col min="2" max="4" width="10.8515625" style="1" bestFit="1" customWidth="1"/>
    <col min="5" max="5" width="9.57421875" style="1" bestFit="1" customWidth="1"/>
    <col min="6" max="7" width="10.8515625" style="1" bestFit="1" customWidth="1"/>
    <col min="8" max="8" width="9.57421875" style="1" bestFit="1" customWidth="1"/>
    <col min="9" max="9" width="12.28125" style="1" bestFit="1" customWidth="1"/>
    <col min="10" max="10" width="7.28125" style="1" bestFit="1" customWidth="1"/>
    <col min="11" max="11" width="10.8515625" style="1" bestFit="1" customWidth="1"/>
    <col min="12" max="12" width="10.28125" style="17" bestFit="1" customWidth="1"/>
    <col min="13" max="13" width="11.7109375" style="1" customWidth="1"/>
    <col min="14" max="14" width="4.8515625" style="1" bestFit="1" customWidth="1"/>
    <col min="15" max="15" width="6.421875" style="1" bestFit="1" customWidth="1"/>
    <col min="16" max="16" width="5.57421875" style="1" bestFit="1" customWidth="1"/>
    <col min="17" max="17" width="7.28125" style="1" bestFit="1" customWidth="1"/>
    <col min="18" max="18" width="9.28125" style="1" bestFit="1" customWidth="1"/>
    <col min="19" max="16384" width="9.140625" style="1" customWidth="1"/>
  </cols>
  <sheetData>
    <row r="1" spans="1:17" ht="11.25">
      <c r="A1" s="4">
        <v>1995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6" t="s">
        <v>8</v>
      </c>
      <c r="I1" s="5" t="s">
        <v>9</v>
      </c>
      <c r="L1" s="8">
        <v>1995</v>
      </c>
      <c r="N1" s="7" t="s">
        <v>10</v>
      </c>
      <c r="O1" s="6" t="s">
        <v>11</v>
      </c>
      <c r="P1" s="5" t="s">
        <v>12</v>
      </c>
      <c r="Q1" s="7" t="s">
        <v>13</v>
      </c>
    </row>
    <row r="2" spans="1:17" ht="11.25">
      <c r="A2" s="1" t="s">
        <v>44</v>
      </c>
      <c r="B2" s="9">
        <v>44553712</v>
      </c>
      <c r="C2" s="10">
        <v>12958181</v>
      </c>
      <c r="D2" s="9">
        <v>18600204</v>
      </c>
      <c r="E2" s="9">
        <v>0</v>
      </c>
      <c r="F2" s="9">
        <v>11792529.619816586</v>
      </c>
      <c r="G2" s="9">
        <v>1641293</v>
      </c>
      <c r="H2" s="9">
        <v>7053000</v>
      </c>
      <c r="I2" s="10">
        <v>36644</v>
      </c>
      <c r="L2" s="8" t="s">
        <v>14</v>
      </c>
      <c r="M2" s="1" t="s">
        <v>44</v>
      </c>
      <c r="N2" s="11">
        <v>1.508175456982742</v>
      </c>
      <c r="O2" s="11">
        <v>0.10815804421493741</v>
      </c>
      <c r="P2" s="11">
        <v>0</v>
      </c>
      <c r="Q2" s="11">
        <v>0.012071588514658348</v>
      </c>
    </row>
    <row r="3" spans="1:17" ht="11.25">
      <c r="A3" s="2" t="s">
        <v>0</v>
      </c>
      <c r="B3" s="3">
        <v>5591243375.5</v>
      </c>
      <c r="C3" s="3">
        <v>1370691484.9764926</v>
      </c>
      <c r="D3" s="3">
        <v>689306276.8747462</v>
      </c>
      <c r="E3" s="3">
        <v>43479572.44871942</v>
      </c>
      <c r="F3" s="3">
        <v>498385523.15714186</v>
      </c>
      <c r="G3" s="3">
        <v>90695594.12629849</v>
      </c>
      <c r="H3" s="3">
        <v>209775226.38532767</v>
      </c>
      <c r="I3" s="3">
        <v>9492557.594117647</v>
      </c>
      <c r="L3" s="8" t="s">
        <v>15</v>
      </c>
      <c r="M3" s="2" t="s">
        <v>0</v>
      </c>
      <c r="N3" s="12">
        <v>9.08147784657947</v>
      </c>
      <c r="O3" s="12">
        <v>1.6221006319222866</v>
      </c>
      <c r="P3" s="12">
        <v>15.304335708259348</v>
      </c>
      <c r="Q3" s="12">
        <v>1.6977543198553344</v>
      </c>
    </row>
    <row r="4" spans="1:17" ht="11.25">
      <c r="A4" s="2" t="s">
        <v>1</v>
      </c>
      <c r="B4" s="3">
        <v>29121059.247395832</v>
      </c>
      <c r="C4" s="3">
        <v>7139018.1509192325</v>
      </c>
      <c r="D4" s="3">
        <v>3590136.8587226365</v>
      </c>
      <c r="E4" s="3">
        <v>226456.10650374697</v>
      </c>
      <c r="F4" s="3">
        <v>2595757.9331101137</v>
      </c>
      <c r="G4" s="3">
        <v>472372.8860744713</v>
      </c>
      <c r="H4" s="3">
        <v>1092579.3040902482</v>
      </c>
      <c r="I4" s="3">
        <v>49440.404136029414</v>
      </c>
      <c r="M4" s="2" t="s">
        <v>1</v>
      </c>
      <c r="N4" s="12">
        <v>15.565992344100897</v>
      </c>
      <c r="O4" s="12">
        <v>2.0841682972551943</v>
      </c>
      <c r="P4" s="12">
        <v>9.40960052394112</v>
      </c>
      <c r="Q4" s="12">
        <v>1.1449655058889132</v>
      </c>
    </row>
    <row r="6" spans="1:17" ht="11.25">
      <c r="A6" s="4">
        <v>1996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8">
        <v>1996</v>
      </c>
      <c r="N6" s="7" t="s">
        <v>10</v>
      </c>
      <c r="O6" s="6" t="s">
        <v>11</v>
      </c>
      <c r="P6" s="5" t="s">
        <v>12</v>
      </c>
      <c r="Q6" s="7" t="s">
        <v>13</v>
      </c>
    </row>
    <row r="7" spans="1:17" ht="11.25">
      <c r="A7" s="1" t="s">
        <v>44</v>
      </c>
      <c r="B7" s="9">
        <v>198340000</v>
      </c>
      <c r="C7" s="10">
        <v>47194900</v>
      </c>
      <c r="D7" s="9">
        <v>4186030</v>
      </c>
      <c r="E7" s="9">
        <v>185587.97854490668</v>
      </c>
      <c r="F7" s="9">
        <v>4018588.8</v>
      </c>
      <c r="G7" s="9">
        <v>562517</v>
      </c>
      <c r="H7" s="9">
        <v>0</v>
      </c>
      <c r="I7" s="10">
        <v>9591</v>
      </c>
      <c r="L7" s="8" t="s">
        <v>14</v>
      </c>
      <c r="M7" s="1" t="s">
        <v>44</v>
      </c>
      <c r="N7" s="11">
        <v>1.9432059043642154</v>
      </c>
      <c r="O7" s="11">
        <v>0.28361248361399616</v>
      </c>
      <c r="P7" s="11">
        <v>0</v>
      </c>
      <c r="Q7" s="11">
        <v>0.04835635776948674</v>
      </c>
    </row>
    <row r="8" spans="1:17" ht="11.25">
      <c r="A8" s="2" t="s">
        <v>0</v>
      </c>
      <c r="B8" s="3">
        <v>5661218268</v>
      </c>
      <c r="C8" s="3">
        <v>1407437292.0608826</v>
      </c>
      <c r="D8" s="3">
        <v>737995737.684492</v>
      </c>
      <c r="E8" s="3">
        <v>42643465.29436448</v>
      </c>
      <c r="F8" s="3">
        <v>581733266.2447782</v>
      </c>
      <c r="G8" s="3">
        <v>144986904.93252912</v>
      </c>
      <c r="H8" s="3">
        <v>232630767.97403464</v>
      </c>
      <c r="I8" s="3">
        <v>16239615.340923596</v>
      </c>
      <c r="L8" s="8" t="s">
        <v>15</v>
      </c>
      <c r="M8" s="2" t="s">
        <v>0</v>
      </c>
      <c r="N8" s="12">
        <v>10.170407829070182</v>
      </c>
      <c r="O8" s="12">
        <v>2.561054848424882</v>
      </c>
      <c r="P8" s="12">
        <v>16.528677283617945</v>
      </c>
      <c r="Q8" s="12">
        <v>2.8685725531407114</v>
      </c>
    </row>
    <row r="9" spans="1:17" ht="11.25">
      <c r="A9" s="2" t="s">
        <v>1</v>
      </c>
      <c r="B9" s="3">
        <v>29485511.8125</v>
      </c>
      <c r="C9" s="3">
        <v>7330402.562817097</v>
      </c>
      <c r="D9" s="3">
        <v>3843727.8004400623</v>
      </c>
      <c r="E9" s="3">
        <v>222101.3817414817</v>
      </c>
      <c r="F9" s="3">
        <v>3029860.761691553</v>
      </c>
      <c r="G9" s="3">
        <v>755140.1298569225</v>
      </c>
      <c r="H9" s="3">
        <v>1211618.583198097</v>
      </c>
      <c r="I9" s="3">
        <v>84581.32990064373</v>
      </c>
      <c r="M9" s="2" t="s">
        <v>1</v>
      </c>
      <c r="N9" s="12">
        <v>16.88276087749704</v>
      </c>
      <c r="O9" s="12">
        <v>3.1922780409993563</v>
      </c>
      <c r="P9" s="12">
        <v>10.362880489842032</v>
      </c>
      <c r="Q9" s="12">
        <v>2.342038723067048</v>
      </c>
    </row>
    <row r="11" spans="1:17" ht="11.25">
      <c r="A11" s="4">
        <v>1997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6" t="s">
        <v>8</v>
      </c>
      <c r="I11" s="5" t="s">
        <v>9</v>
      </c>
      <c r="L11" s="8">
        <v>1997</v>
      </c>
      <c r="N11" s="7" t="s">
        <v>10</v>
      </c>
      <c r="O11" s="6" t="s">
        <v>11</v>
      </c>
      <c r="P11" s="5" t="s">
        <v>12</v>
      </c>
      <c r="Q11" s="7" t="s">
        <v>13</v>
      </c>
    </row>
    <row r="12" spans="1:17" ht="11.25">
      <c r="A12" s="1" t="s">
        <v>44</v>
      </c>
      <c r="B12" s="9">
        <v>201390000</v>
      </c>
      <c r="C12" s="10">
        <v>48281100</v>
      </c>
      <c r="D12" s="9">
        <v>4982466</v>
      </c>
      <c r="E12" s="9">
        <v>195037.40853243347</v>
      </c>
      <c r="F12" s="9">
        <v>4932641.34</v>
      </c>
      <c r="G12" s="9">
        <v>916173</v>
      </c>
      <c r="H12" s="9">
        <v>0</v>
      </c>
      <c r="I12" s="10">
        <v>9603</v>
      </c>
      <c r="L12" s="8" t="s">
        <v>14</v>
      </c>
      <c r="M12" s="1" t="s">
        <v>44</v>
      </c>
      <c r="N12" s="11">
        <v>2.3572683133705823</v>
      </c>
      <c r="O12" s="11">
        <v>0.4549247728288396</v>
      </c>
      <c r="P12" s="11">
        <v>0</v>
      </c>
      <c r="Q12" s="11">
        <v>0.04768359898704007</v>
      </c>
    </row>
    <row r="13" spans="1:17" ht="11.25">
      <c r="A13" s="2" t="s">
        <v>0</v>
      </c>
      <c r="B13" s="3">
        <v>5725094009.5</v>
      </c>
      <c r="C13" s="3">
        <v>1429026925.4360902</v>
      </c>
      <c r="D13" s="3">
        <v>792354765</v>
      </c>
      <c r="E13" s="3">
        <v>40449796.92690001</v>
      </c>
      <c r="F13" s="3">
        <v>665039329.4982107</v>
      </c>
      <c r="G13" s="3">
        <v>214763477.4239985</v>
      </c>
      <c r="H13" s="3">
        <v>247542800.31698593</v>
      </c>
      <c r="I13" s="3">
        <v>29966555.575026557</v>
      </c>
      <c r="L13" s="8" t="s">
        <v>15</v>
      </c>
      <c r="M13" s="2" t="s">
        <v>0</v>
      </c>
      <c r="N13" s="12">
        <v>11.344913515286363</v>
      </c>
      <c r="O13" s="12">
        <v>3.751265517520381</v>
      </c>
      <c r="P13" s="12">
        <v>17.32247278975827</v>
      </c>
      <c r="Q13" s="12">
        <v>5.23424690062752</v>
      </c>
    </row>
    <row r="14" spans="1:17" ht="11.25">
      <c r="A14" s="2" t="s">
        <v>1</v>
      </c>
      <c r="B14" s="3">
        <v>29818197.966145832</v>
      </c>
      <c r="C14" s="3">
        <v>7442848.569979637</v>
      </c>
      <c r="D14" s="3">
        <v>4126847.734375</v>
      </c>
      <c r="E14" s="3">
        <v>210676.02566093754</v>
      </c>
      <c r="F14" s="3">
        <v>3463746.5078031807</v>
      </c>
      <c r="G14" s="3">
        <v>1118559.7782499923</v>
      </c>
      <c r="H14" s="3">
        <v>1289285.418317635</v>
      </c>
      <c r="I14" s="3">
        <v>156075.81028659665</v>
      </c>
      <c r="M14" s="2" t="s">
        <v>1</v>
      </c>
      <c r="N14" s="12">
        <v>18.198507379662935</v>
      </c>
      <c r="O14" s="12">
        <v>4.7938530991153305</v>
      </c>
      <c r="P14" s="12">
        <v>11.220733456138236</v>
      </c>
      <c r="Q14" s="12">
        <v>3.8052729507291936</v>
      </c>
    </row>
    <row r="16" spans="1:17" ht="11.25">
      <c r="A16" s="4">
        <v>1998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6" t="s">
        <v>8</v>
      </c>
      <c r="I16" s="5" t="s">
        <v>9</v>
      </c>
      <c r="L16" s="8">
        <v>1998</v>
      </c>
      <c r="N16" s="7" t="s">
        <v>10</v>
      </c>
      <c r="O16" s="6" t="s">
        <v>11</v>
      </c>
      <c r="P16" s="5" t="s">
        <v>12</v>
      </c>
      <c r="Q16" s="7" t="s">
        <v>13</v>
      </c>
    </row>
    <row r="17" spans="1:17" ht="11.25">
      <c r="A17" s="1" t="s">
        <v>44</v>
      </c>
      <c r="B17" s="9">
        <v>204392496</v>
      </c>
      <c r="C17" s="10">
        <v>49383300</v>
      </c>
      <c r="D17" s="9">
        <v>5571644</v>
      </c>
      <c r="E17" s="9">
        <v>208919.60258282034</v>
      </c>
      <c r="F17" s="9">
        <v>5527070.67796692</v>
      </c>
      <c r="G17" s="9">
        <v>1065820</v>
      </c>
      <c r="H17" s="9">
        <v>12000</v>
      </c>
      <c r="I17" s="10">
        <v>15448</v>
      </c>
      <c r="L17" s="8" t="s">
        <v>14</v>
      </c>
      <c r="M17" s="1" t="s">
        <v>44</v>
      </c>
      <c r="N17" s="11">
        <v>2.6065799020997322</v>
      </c>
      <c r="O17" s="11">
        <v>0.5214575000835647</v>
      </c>
      <c r="P17" s="11">
        <v>0.024299712655897844</v>
      </c>
      <c r="Q17" s="11">
        <v>0.07558007413344568</v>
      </c>
    </row>
    <row r="18" spans="1:17" ht="11.25">
      <c r="A18" s="2" t="s">
        <v>0</v>
      </c>
      <c r="B18" s="3">
        <v>5801977355</v>
      </c>
      <c r="C18" s="3">
        <v>1449177442.522078</v>
      </c>
      <c r="D18" s="3">
        <v>840691779</v>
      </c>
      <c r="E18" s="3">
        <v>37246499.91004531</v>
      </c>
      <c r="F18" s="3">
        <v>731437726.9516025</v>
      </c>
      <c r="G18" s="3">
        <v>318677617.2264719</v>
      </c>
      <c r="H18" s="3">
        <v>267146486.14551553</v>
      </c>
      <c r="I18" s="3">
        <v>43543728.08203092</v>
      </c>
      <c r="L18" s="8" t="s">
        <v>15</v>
      </c>
      <c r="M18" s="2" t="s">
        <v>0</v>
      </c>
      <c r="N18" s="12">
        <v>12.27924164448267</v>
      </c>
      <c r="O18" s="12">
        <v>5.492569131657217</v>
      </c>
      <c r="P18" s="12">
        <v>18.43435305483273</v>
      </c>
      <c r="Q18" s="12">
        <v>7.504980701881923</v>
      </c>
    </row>
    <row r="19" spans="1:17" ht="11.25">
      <c r="A19" s="2" t="s">
        <v>1</v>
      </c>
      <c r="B19" s="3">
        <v>30218632.057291668</v>
      </c>
      <c r="C19" s="3">
        <v>7547799.1798024895</v>
      </c>
      <c r="D19" s="3">
        <v>4378603.015625</v>
      </c>
      <c r="E19" s="3">
        <v>193992.18703148598</v>
      </c>
      <c r="F19" s="3">
        <v>3809571.494539596</v>
      </c>
      <c r="G19" s="3">
        <v>1659779.2563878745</v>
      </c>
      <c r="H19" s="3">
        <v>1391387.94867456</v>
      </c>
      <c r="I19" s="3">
        <v>226790.25042724438</v>
      </c>
      <c r="M19" s="2" t="s">
        <v>1</v>
      </c>
      <c r="N19" s="12">
        <v>19.43682164615327</v>
      </c>
      <c r="O19" s="12">
        <v>7.385767257695878</v>
      </c>
      <c r="P19" s="12">
        <v>11.981684325728951</v>
      </c>
      <c r="Q19" s="12">
        <v>5.405420648815412</v>
      </c>
    </row>
    <row r="21" spans="1:17" ht="11.25">
      <c r="A21" s="4">
        <v>1999</v>
      </c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6" t="s">
        <v>8</v>
      </c>
      <c r="I21" s="5" t="s">
        <v>9</v>
      </c>
      <c r="L21" s="8">
        <v>1999</v>
      </c>
      <c r="N21" s="7" t="s">
        <v>10</v>
      </c>
      <c r="O21" s="6" t="s">
        <v>11</v>
      </c>
      <c r="P21" s="5" t="s">
        <v>12</v>
      </c>
      <c r="Q21" s="7" t="s">
        <v>13</v>
      </c>
    </row>
    <row r="22" spans="1:17" ht="11.25">
      <c r="A22" s="1" t="s">
        <v>44</v>
      </c>
      <c r="B22" s="9">
        <v>205500000</v>
      </c>
      <c r="C22" s="10">
        <v>51203700</v>
      </c>
      <c r="D22" s="9">
        <v>6080193</v>
      </c>
      <c r="E22" s="9">
        <v>200303.8422408814</v>
      </c>
      <c r="F22" s="9">
        <v>6080193</v>
      </c>
      <c r="G22" s="9">
        <v>2220969</v>
      </c>
      <c r="H22" s="9">
        <v>20000</v>
      </c>
      <c r="I22" s="10">
        <v>21052</v>
      </c>
      <c r="L22" s="8" t="s">
        <v>14</v>
      </c>
      <c r="M22" s="1" t="s">
        <v>44</v>
      </c>
      <c r="N22" s="11">
        <v>2.8643685872558677</v>
      </c>
      <c r="O22" s="11">
        <v>1.080763503649635</v>
      </c>
      <c r="P22" s="11">
        <v>0.039059677328005596</v>
      </c>
      <c r="Q22" s="11">
        <v>0.10244282238442823</v>
      </c>
    </row>
    <row r="23" spans="1:17" ht="11.25">
      <c r="A23" s="2" t="s">
        <v>0</v>
      </c>
      <c r="B23" s="3">
        <v>5876979499.5</v>
      </c>
      <c r="C23" s="3">
        <v>1477968210.6196856</v>
      </c>
      <c r="D23" s="3">
        <v>895924853</v>
      </c>
      <c r="E23" s="3">
        <v>35258148.67101428</v>
      </c>
      <c r="F23" s="3">
        <v>803953445.6978804</v>
      </c>
      <c r="G23" s="3">
        <v>492595207.2138739</v>
      </c>
      <c r="H23" s="3">
        <v>293053288.1123538</v>
      </c>
      <c r="I23" s="3">
        <v>71712417.8269681</v>
      </c>
      <c r="L23" s="8" t="s">
        <v>15</v>
      </c>
      <c r="M23" s="2" t="s">
        <v>0</v>
      </c>
      <c r="N23" s="12">
        <v>13.301915835328703</v>
      </c>
      <c r="O23" s="12">
        <v>8.381775149220493</v>
      </c>
      <c r="P23" s="12">
        <v>19.828118494475724</v>
      </c>
      <c r="Q23" s="12">
        <v>12.202257610915478</v>
      </c>
    </row>
    <row r="24" spans="1:17" ht="11.25">
      <c r="A24" s="2" t="s">
        <v>1</v>
      </c>
      <c r="B24" s="3">
        <v>30609268.2265625</v>
      </c>
      <c r="C24" s="3">
        <v>7697751.096977529</v>
      </c>
      <c r="D24" s="3">
        <v>4666275.276041667</v>
      </c>
      <c r="E24" s="3">
        <v>183636.19099486605</v>
      </c>
      <c r="F24" s="3">
        <v>4187257.52967646</v>
      </c>
      <c r="G24" s="3">
        <v>2565600.03757226</v>
      </c>
      <c r="H24" s="3">
        <v>1526319.2089185093</v>
      </c>
      <c r="I24" s="3">
        <v>373502.1761821255</v>
      </c>
      <c r="M24" s="2" t="s">
        <v>1</v>
      </c>
      <c r="N24" s="12">
        <v>20.46755475155531</v>
      </c>
      <c r="O24" s="12">
        <v>11.89412415602426</v>
      </c>
      <c r="P24" s="12">
        <v>12.653376902504014</v>
      </c>
      <c r="Q24" s="12">
        <v>8.019293686770965</v>
      </c>
    </row>
    <row r="26" spans="1:17" ht="11.25">
      <c r="A26" s="4">
        <v>2000</v>
      </c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6" t="s">
        <v>8</v>
      </c>
      <c r="I26" s="5" t="s">
        <v>9</v>
      </c>
      <c r="L26" s="8">
        <v>2000</v>
      </c>
      <c r="N26" s="7" t="s">
        <v>10</v>
      </c>
      <c r="O26" s="6" t="s">
        <v>11</v>
      </c>
      <c r="P26" s="5" t="s">
        <v>12</v>
      </c>
      <c r="Q26" s="7" t="s">
        <v>13</v>
      </c>
    </row>
    <row r="27" spans="1:17" ht="11.25">
      <c r="A27" s="1" t="s">
        <v>44</v>
      </c>
      <c r="B27" s="9">
        <v>206264592</v>
      </c>
      <c r="C27" s="10">
        <v>52008308</v>
      </c>
      <c r="D27" s="9">
        <v>6662605</v>
      </c>
      <c r="E27" s="9">
        <v>172627.607040292</v>
      </c>
      <c r="F27" s="9">
        <v>6662605</v>
      </c>
      <c r="G27" s="9">
        <v>3669327</v>
      </c>
      <c r="H27" s="9">
        <v>32000</v>
      </c>
      <c r="I27" s="10">
        <v>26727</v>
      </c>
      <c r="L27" s="8" t="s">
        <v>14</v>
      </c>
      <c r="M27" s="1" t="s">
        <v>44</v>
      </c>
      <c r="N27" s="11">
        <v>3.1485467943704526</v>
      </c>
      <c r="O27" s="11">
        <v>1.7789417778500733</v>
      </c>
      <c r="P27" s="11">
        <v>0.0615286311563914</v>
      </c>
      <c r="Q27" s="11">
        <v>0.12957628714093594</v>
      </c>
    </row>
    <row r="28" spans="1:17" ht="11.25">
      <c r="A28" s="2" t="s">
        <v>0</v>
      </c>
      <c r="B28" s="3">
        <v>5976019135.5</v>
      </c>
      <c r="C28" s="3">
        <v>1509908868.023954</v>
      </c>
      <c r="D28" s="3">
        <v>968242899.0217271</v>
      </c>
      <c r="E28" s="3">
        <v>31832911.83771735</v>
      </c>
      <c r="F28" s="3">
        <v>892433112.141133</v>
      </c>
      <c r="G28" s="3">
        <v>739243993.348094</v>
      </c>
      <c r="H28" s="3">
        <v>324973698.72934127</v>
      </c>
      <c r="I28" s="3">
        <v>106799532.26360825</v>
      </c>
      <c r="L28" s="8" t="s">
        <v>15</v>
      </c>
      <c r="M28" s="2" t="s">
        <v>0</v>
      </c>
      <c r="N28" s="12">
        <v>14.54740884033602</v>
      </c>
      <c r="O28" s="12">
        <v>12.370174468764366</v>
      </c>
      <c r="P28" s="12">
        <v>21.52273594860334</v>
      </c>
      <c r="Q28" s="12">
        <v>17.8713504495284</v>
      </c>
    </row>
    <row r="29" spans="1:17" ht="11.25">
      <c r="A29" s="2" t="s">
        <v>1</v>
      </c>
      <c r="B29" s="3">
        <v>31125099.6640625</v>
      </c>
      <c r="C29" s="3">
        <v>7864108.68762476</v>
      </c>
      <c r="D29" s="3">
        <v>5042931.765738162</v>
      </c>
      <c r="E29" s="3">
        <v>165796.41582144453</v>
      </c>
      <c r="F29" s="3">
        <v>4648089.125735068</v>
      </c>
      <c r="G29" s="3">
        <v>3850229.132021323</v>
      </c>
      <c r="H29" s="3">
        <v>1692571.3475486524</v>
      </c>
      <c r="I29" s="3">
        <v>556247.5638729596</v>
      </c>
      <c r="M29" s="2" t="s">
        <v>1</v>
      </c>
      <c r="N29" s="12">
        <v>21.308594738196145</v>
      </c>
      <c r="O29" s="12">
        <v>17.816979492935083</v>
      </c>
      <c r="P29" s="12">
        <v>13.359467644682582</v>
      </c>
      <c r="Q29" s="12">
        <v>10.895992483827532</v>
      </c>
    </row>
    <row r="31" spans="1:18" ht="11.25">
      <c r="A31" s="4">
        <v>2001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6" t="s">
        <v>8</v>
      </c>
      <c r="I31" s="5" t="s">
        <v>9</v>
      </c>
      <c r="J31" s="6" t="s">
        <v>16</v>
      </c>
      <c r="K31" s="6" t="s">
        <v>17</v>
      </c>
      <c r="L31" s="8">
        <v>2001</v>
      </c>
      <c r="N31" s="7" t="s">
        <v>10</v>
      </c>
      <c r="O31" s="6" t="s">
        <v>11</v>
      </c>
      <c r="P31" s="5" t="s">
        <v>12</v>
      </c>
      <c r="Q31" s="7" t="s">
        <v>13</v>
      </c>
      <c r="R31" s="5" t="s">
        <v>17</v>
      </c>
    </row>
    <row r="32" spans="1:18" ht="11.25">
      <c r="A32" s="1" t="s">
        <v>44</v>
      </c>
      <c r="B32" s="9">
        <v>209170000</v>
      </c>
      <c r="C32" s="10">
        <v>53224000</v>
      </c>
      <c r="D32" s="9">
        <v>7218938</v>
      </c>
      <c r="E32" s="9">
        <v>183142.26000422475</v>
      </c>
      <c r="F32" s="9">
        <v>7218938</v>
      </c>
      <c r="G32" s="9">
        <v>6520947</v>
      </c>
      <c r="H32" s="9">
        <v>70000</v>
      </c>
      <c r="I32" s="10">
        <v>45660</v>
      </c>
      <c r="J32" s="10">
        <v>60</v>
      </c>
      <c r="K32" s="10">
        <v>343000</v>
      </c>
      <c r="L32" s="8" t="s">
        <v>14</v>
      </c>
      <c r="M32" s="1" t="s">
        <v>44</v>
      </c>
      <c r="N32" s="11">
        <v>3.3658397693505786</v>
      </c>
      <c r="O32" s="11">
        <v>3.1175345412822106</v>
      </c>
      <c r="P32" s="11">
        <v>0.13151961521118294</v>
      </c>
      <c r="Q32" s="11">
        <v>0.21857818998900416</v>
      </c>
      <c r="R32" s="11">
        <v>0.16398145049481283</v>
      </c>
    </row>
    <row r="33" spans="1:18" ht="11.25">
      <c r="A33" s="2" t="s">
        <v>0</v>
      </c>
      <c r="B33" s="3">
        <v>6062822080</v>
      </c>
      <c r="C33" s="3">
        <v>1541111661.5279512</v>
      </c>
      <c r="D33" s="3">
        <v>1038724088.2657217</v>
      </c>
      <c r="E33" s="3">
        <v>29213384.09073239</v>
      </c>
      <c r="F33" s="3">
        <v>971613953.3963113</v>
      </c>
      <c r="G33" s="3">
        <v>963606688.0050968</v>
      </c>
      <c r="H33" s="3">
        <v>349650152.4289812</v>
      </c>
      <c r="I33" s="3">
        <v>142006631.91625398</v>
      </c>
      <c r="J33" s="3">
        <v>121123</v>
      </c>
      <c r="K33" s="3">
        <v>1457694821.273116</v>
      </c>
      <c r="L33" s="8" t="s">
        <v>15</v>
      </c>
      <c r="M33" s="2" t="s">
        <v>0</v>
      </c>
      <c r="N33" s="12">
        <v>15.65272423392191</v>
      </c>
      <c r="O33" s="12">
        <v>15.893698929147806</v>
      </c>
      <c r="P33" s="12">
        <v>22.68817770688445</v>
      </c>
      <c r="Q33" s="12">
        <v>23.44250796755263</v>
      </c>
      <c r="R33" s="12">
        <v>24.04317332817255</v>
      </c>
    </row>
    <row r="34" spans="1:18" ht="11.25">
      <c r="A34" s="2" t="s">
        <v>1</v>
      </c>
      <c r="B34" s="3">
        <v>31577198.333333332</v>
      </c>
      <c r="C34" s="3">
        <v>8026623.237124746</v>
      </c>
      <c r="D34" s="3">
        <v>5410021.293050634</v>
      </c>
      <c r="E34" s="3">
        <v>152153.0421392312</v>
      </c>
      <c r="F34" s="3">
        <v>5060489.340605788</v>
      </c>
      <c r="G34" s="3">
        <v>5045061.193743962</v>
      </c>
      <c r="H34" s="3">
        <v>1821094.5439009436</v>
      </c>
      <c r="I34" s="3">
        <v>739617.8745638229</v>
      </c>
      <c r="J34" s="3">
        <v>630.8489583333334</v>
      </c>
      <c r="K34" s="3">
        <v>7592160.527464147</v>
      </c>
      <c r="M34" s="2" t="s">
        <v>1</v>
      </c>
      <c r="N34" s="12">
        <v>21.892390497265293</v>
      </c>
      <c r="O34" s="12">
        <v>23.84912115682469</v>
      </c>
      <c r="P34" s="12">
        <v>14.172194620843117</v>
      </c>
      <c r="Q34" s="12">
        <v>13.966827542742216</v>
      </c>
      <c r="R34" s="12">
        <v>24.8455857954755</v>
      </c>
    </row>
    <row r="36" spans="1:18" ht="11.25">
      <c r="A36" s="4">
        <v>2002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6" t="s">
        <v>8</v>
      </c>
      <c r="I36" s="5" t="s">
        <v>9</v>
      </c>
      <c r="J36" s="6" t="s">
        <v>16</v>
      </c>
      <c r="K36" s="6" t="s">
        <v>17</v>
      </c>
      <c r="L36" s="8">
        <v>2002</v>
      </c>
      <c r="N36" s="7" t="s">
        <v>10</v>
      </c>
      <c r="O36" s="6" t="s">
        <v>11</v>
      </c>
      <c r="P36" s="5" t="s">
        <v>12</v>
      </c>
      <c r="Q36" s="7" t="s">
        <v>13</v>
      </c>
      <c r="R36" s="5" t="s">
        <v>17</v>
      </c>
    </row>
    <row r="37" spans="1:18" ht="11.25">
      <c r="A37" s="1" t="s">
        <v>44</v>
      </c>
      <c r="B37" s="9">
        <v>212110000</v>
      </c>
      <c r="C37" s="10">
        <v>53972000</v>
      </c>
      <c r="D37" s="9">
        <v>7750035</v>
      </c>
      <c r="E37" s="9">
        <v>165925.3908809572</v>
      </c>
      <c r="F37" s="9">
        <v>7750035</v>
      </c>
      <c r="G37" s="9">
        <v>11700000</v>
      </c>
      <c r="H37" s="9">
        <v>151730.30035008444</v>
      </c>
      <c r="I37" s="10">
        <v>61279</v>
      </c>
      <c r="J37" s="10">
        <v>60</v>
      </c>
      <c r="K37" s="10">
        <v>573000</v>
      </c>
      <c r="L37" s="8" t="s">
        <v>14</v>
      </c>
      <c r="M37" s="1" t="s">
        <v>44</v>
      </c>
      <c r="N37" s="11">
        <v>3.577194639161879</v>
      </c>
      <c r="O37" s="11">
        <v>5.5160058460232895</v>
      </c>
      <c r="P37" s="11">
        <v>0.2811278076596836</v>
      </c>
      <c r="Q37" s="11">
        <v>0.2891848569138655</v>
      </c>
      <c r="R37" s="11">
        <v>0.2701428504078073</v>
      </c>
    </row>
    <row r="38" spans="1:18" ht="11.25">
      <c r="A38" s="2" t="s">
        <v>0</v>
      </c>
      <c r="B38" s="3">
        <v>6094402271.75</v>
      </c>
      <c r="C38" s="3">
        <v>1550452690.1426296</v>
      </c>
      <c r="D38" s="3">
        <v>1082738800.6243067</v>
      </c>
      <c r="E38" s="3">
        <v>27847371.83418267</v>
      </c>
      <c r="F38" s="3">
        <v>1025385134.312437</v>
      </c>
      <c r="G38" s="3">
        <v>1165006746.550678</v>
      </c>
      <c r="H38" s="3">
        <v>366195757.74747694</v>
      </c>
      <c r="I38" s="3">
        <v>158445808.5859295</v>
      </c>
      <c r="J38" s="3">
        <v>179268.5</v>
      </c>
      <c r="K38" s="3">
        <v>2054915340.167311</v>
      </c>
      <c r="L38" s="8" t="s">
        <v>15</v>
      </c>
      <c r="M38" s="2" t="s">
        <v>0</v>
      </c>
      <c r="N38" s="12">
        <v>16.449308495840075</v>
      </c>
      <c r="O38" s="12">
        <v>19.116013262710794</v>
      </c>
      <c r="P38" s="12">
        <v>23.618634742978827</v>
      </c>
      <c r="Q38" s="12">
        <v>26.02799585797288</v>
      </c>
      <c r="R38" s="12">
        <v>33.71807846837857</v>
      </c>
    </row>
    <row r="39" spans="1:18" ht="11.25">
      <c r="A39" s="2" t="s">
        <v>1</v>
      </c>
      <c r="B39" s="3">
        <v>31741678.498697918</v>
      </c>
      <c r="C39" s="3">
        <v>8075274.427826196</v>
      </c>
      <c r="D39" s="3">
        <v>5639264.58658493</v>
      </c>
      <c r="E39" s="3">
        <v>145038.3949697014</v>
      </c>
      <c r="F39" s="3">
        <v>5340547.574543943</v>
      </c>
      <c r="G39" s="3">
        <v>6366157.084976383</v>
      </c>
      <c r="H39" s="3">
        <v>1907269.5716014423</v>
      </c>
      <c r="I39" s="3">
        <v>825238.5863850495</v>
      </c>
      <c r="J39" s="3">
        <v>933.6901041666666</v>
      </c>
      <c r="K39" s="3">
        <v>10702684.06337141</v>
      </c>
      <c r="M39" s="2" t="s">
        <v>1</v>
      </c>
      <c r="N39" s="12">
        <v>22.135317653950285</v>
      </c>
      <c r="O39" s="12">
        <v>28.71108660156006</v>
      </c>
      <c r="P39" s="12">
        <v>14.916992325444093</v>
      </c>
      <c r="Q39" s="12">
        <v>16.396605462447766</v>
      </c>
      <c r="R39" s="12">
        <v>41.262678384053785</v>
      </c>
    </row>
    <row r="41" spans="1:18" ht="11.25">
      <c r="A41" s="4">
        <v>2003</v>
      </c>
      <c r="B41" s="5" t="s">
        <v>2</v>
      </c>
      <c r="C41" s="5" t="s">
        <v>3</v>
      </c>
      <c r="D41" s="5" t="s">
        <v>4</v>
      </c>
      <c r="E41" s="5" t="s">
        <v>5</v>
      </c>
      <c r="F41" s="5" t="s">
        <v>6</v>
      </c>
      <c r="G41" s="5" t="s">
        <v>7</v>
      </c>
      <c r="H41" s="6" t="s">
        <v>8</v>
      </c>
      <c r="I41" s="5" t="s">
        <v>9</v>
      </c>
      <c r="J41" s="6" t="s">
        <v>16</v>
      </c>
      <c r="K41" s="6" t="s">
        <v>17</v>
      </c>
      <c r="L41" s="8">
        <v>2003</v>
      </c>
      <c r="N41" s="7" t="s">
        <v>10</v>
      </c>
      <c r="O41" s="6" t="s">
        <v>11</v>
      </c>
      <c r="P41" s="5" t="s">
        <v>12</v>
      </c>
      <c r="Q41" s="7" t="s">
        <v>13</v>
      </c>
      <c r="R41" s="5" t="s">
        <v>17</v>
      </c>
    </row>
    <row r="42" spans="1:18" ht="11.25">
      <c r="A42" s="1" t="s">
        <v>44</v>
      </c>
      <c r="B42" s="9">
        <v>215091296</v>
      </c>
      <c r="C42" s="10">
        <v>54643000</v>
      </c>
      <c r="D42" s="9">
        <v>8476968</v>
      </c>
      <c r="E42" s="9">
        <v>98938.19711699818</v>
      </c>
      <c r="F42" s="9">
        <v>8476968</v>
      </c>
      <c r="G42" s="9">
        <v>18800000</v>
      </c>
      <c r="H42" s="9">
        <v>240988.85186613043</v>
      </c>
      <c r="I42" s="10">
        <v>62036</v>
      </c>
      <c r="J42" s="10">
        <v>60</v>
      </c>
      <c r="K42" s="10">
        <v>591812.0184110213</v>
      </c>
      <c r="L42" s="8" t="s">
        <v>14</v>
      </c>
      <c r="M42" s="1" t="s">
        <v>44</v>
      </c>
      <c r="N42" s="11">
        <v>3.895634730571619</v>
      </c>
      <c r="O42" s="11">
        <v>8.740474556441372</v>
      </c>
      <c r="P42" s="11">
        <v>0.4410241968159333</v>
      </c>
      <c r="Q42" s="11">
        <v>0.288696014923821</v>
      </c>
      <c r="R42" s="11">
        <v>0.27514456857009284</v>
      </c>
    </row>
    <row r="43" spans="1:18" ht="11.25">
      <c r="A43" s="2" t="s">
        <v>0</v>
      </c>
      <c r="B43" s="3">
        <v>6132355746</v>
      </c>
      <c r="C43" s="3">
        <v>1563943183.052318</v>
      </c>
      <c r="D43" s="3">
        <v>1148140103.172123</v>
      </c>
      <c r="E43" s="3">
        <v>18547024.59751427</v>
      </c>
      <c r="F43" s="3">
        <v>1096812482.3411899</v>
      </c>
      <c r="G43" s="3">
        <v>1396352406.2190123</v>
      </c>
      <c r="H43" s="3">
        <v>386659773.1004962</v>
      </c>
      <c r="I43" s="3">
        <v>216566759.9174642</v>
      </c>
      <c r="J43" s="3">
        <v>217164</v>
      </c>
      <c r="K43" s="3">
        <v>2258978002.726252</v>
      </c>
      <c r="L43" s="8" t="s">
        <v>15</v>
      </c>
      <c r="M43" s="2" t="s">
        <v>0</v>
      </c>
      <c r="N43" s="12">
        <v>17.63657893398657</v>
      </c>
      <c r="O43" s="12">
        <v>22.770244650757938</v>
      </c>
      <c r="P43" s="12">
        <v>24.723390036833667</v>
      </c>
      <c r="Q43" s="12">
        <v>35.35083952995838</v>
      </c>
      <c r="R43" s="12">
        <v>36.83703451483117</v>
      </c>
    </row>
    <row r="44" spans="1:18" ht="11.25">
      <c r="A44" s="2" t="s">
        <v>1</v>
      </c>
      <c r="B44" s="3">
        <v>31939352.84375</v>
      </c>
      <c r="C44" s="3">
        <v>8145537.411730823</v>
      </c>
      <c r="D44" s="3">
        <v>5979896.37068814</v>
      </c>
      <c r="E44" s="3">
        <v>96599.08644538683</v>
      </c>
      <c r="F44" s="3">
        <v>5712565.0121936975</v>
      </c>
      <c r="G44" s="3">
        <v>9630016.594613878</v>
      </c>
      <c r="H44" s="3">
        <v>2013852.9848984175</v>
      </c>
      <c r="I44" s="3">
        <v>1127951.874570126</v>
      </c>
      <c r="J44" s="3">
        <v>1131.0625</v>
      </c>
      <c r="K44" s="3">
        <v>11765510.430865897</v>
      </c>
      <c r="M44" s="2" t="s">
        <v>1</v>
      </c>
      <c r="N44" s="12">
        <v>22.269435688072562</v>
      </c>
      <c r="O44" s="12">
        <v>33.467513199452476</v>
      </c>
      <c r="P44" s="12">
        <v>15.639054416605179</v>
      </c>
      <c r="Q44" s="12">
        <v>20.333333814610054</v>
      </c>
      <c r="R44" s="12">
        <v>47.58396637387154</v>
      </c>
    </row>
    <row r="75" spans="10:11" ht="11.25">
      <c r="J75" s="10"/>
      <c r="K75" s="10"/>
    </row>
    <row r="76" spans="10:11" ht="11.25">
      <c r="J76" s="10"/>
      <c r="K76" s="10"/>
    </row>
    <row r="77" spans="10:11" ht="11.25">
      <c r="J77" s="10"/>
      <c r="K77" s="10"/>
    </row>
    <row r="78" spans="10:11" ht="11.25">
      <c r="J78" s="10"/>
      <c r="K78" s="10"/>
    </row>
    <row r="79" spans="10:11" ht="11.25">
      <c r="J79" s="10"/>
      <c r="K79" s="10"/>
    </row>
    <row r="80" spans="10:11" ht="11.25">
      <c r="J80" s="10"/>
      <c r="K80" s="10"/>
    </row>
    <row r="81" spans="10:11" ht="11.25">
      <c r="J81" s="10"/>
      <c r="K81" s="10"/>
    </row>
    <row r="82" spans="10:11" ht="11.25">
      <c r="J82" s="3"/>
      <c r="K82" s="3"/>
    </row>
    <row r="83" spans="10:11" ht="11.25">
      <c r="J83" s="3"/>
      <c r="K83" s="3"/>
    </row>
    <row r="87" spans="10:11" ht="11.25">
      <c r="J87" s="10"/>
      <c r="K87" s="10"/>
    </row>
    <row r="88" spans="10:11" ht="11.25">
      <c r="J88" s="10"/>
      <c r="K88" s="10"/>
    </row>
    <row r="89" spans="10:11" ht="11.25">
      <c r="J89" s="10"/>
      <c r="K89" s="10"/>
    </row>
    <row r="90" spans="10:11" ht="11.25">
      <c r="J90" s="10"/>
      <c r="K90" s="10"/>
    </row>
    <row r="91" spans="10:11" ht="11.25">
      <c r="J91" s="10"/>
      <c r="K91" s="10"/>
    </row>
    <row r="92" spans="10:11" ht="11.25">
      <c r="J92" s="10"/>
      <c r="K92" s="10"/>
    </row>
    <row r="93" spans="10:11" ht="11.25">
      <c r="J93" s="10"/>
      <c r="K93" s="10"/>
    </row>
    <row r="94" spans="10:11" ht="11.25">
      <c r="J94" s="3"/>
      <c r="K94" s="3"/>
    </row>
    <row r="95" spans="10:11" ht="11.25">
      <c r="J95" s="3"/>
      <c r="K95" s="3"/>
    </row>
    <row r="99" spans="10:11" ht="11.25">
      <c r="J99" s="10"/>
      <c r="K99" s="10"/>
    </row>
    <row r="100" spans="10:11" ht="11.25">
      <c r="J100" s="10"/>
      <c r="K100" s="10"/>
    </row>
    <row r="101" spans="10:11" ht="11.25">
      <c r="J101" s="10"/>
      <c r="K101" s="10"/>
    </row>
    <row r="102" spans="10:11" ht="11.25">
      <c r="J102" s="10"/>
      <c r="K102" s="10"/>
    </row>
    <row r="103" spans="10:11" ht="11.25">
      <c r="J103" s="10"/>
      <c r="K103" s="10"/>
    </row>
    <row r="104" spans="10:11" ht="11.25">
      <c r="J104" s="10"/>
      <c r="K104" s="10"/>
    </row>
    <row r="105" spans="10:11" ht="11.25">
      <c r="J105" s="10"/>
      <c r="K105" s="10"/>
    </row>
    <row r="106" spans="10:11" ht="11.25">
      <c r="J106" s="3"/>
      <c r="K106" s="3"/>
    </row>
    <row r="107" spans="10:11" ht="11.25">
      <c r="J107" s="3"/>
      <c r="K107" s="3"/>
    </row>
  </sheetData>
  <printOptions/>
  <pageMargins left="0.75" right="0.7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3">
      <selection activeCell="A40" sqref="A40"/>
    </sheetView>
  </sheetViews>
  <sheetFormatPr defaultColWidth="9.140625" defaultRowHeight="12.75"/>
  <cols>
    <col min="1" max="1" width="11.7109375" style="0" bestFit="1" customWidth="1"/>
    <col min="2" max="2" width="6.7109375" style="0" bestFit="1" customWidth="1"/>
    <col min="3" max="3" width="7.140625" style="0" bestFit="1" customWidth="1"/>
    <col min="4" max="4" width="9.28125" style="0" bestFit="1" customWidth="1"/>
    <col min="5" max="5" width="6.7109375" style="0" bestFit="1" customWidth="1"/>
    <col min="6" max="6" width="6.7109375" style="0" customWidth="1"/>
    <col min="7" max="7" width="10.28125" style="0" bestFit="1" customWidth="1"/>
    <col min="8" max="8" width="11.7109375" style="4" bestFit="1" customWidth="1"/>
    <col min="9" max="9" width="6.7109375" style="0" bestFit="1" customWidth="1"/>
    <col min="10" max="10" width="9.7109375" style="0" bestFit="1" customWidth="1"/>
  </cols>
  <sheetData>
    <row r="1" spans="1:10" ht="12.75">
      <c r="A1" s="13">
        <v>1995</v>
      </c>
      <c r="B1" s="7" t="s">
        <v>18</v>
      </c>
      <c r="C1" s="7" t="s">
        <v>19</v>
      </c>
      <c r="D1" s="7" t="s">
        <v>20</v>
      </c>
      <c r="E1" s="7" t="s">
        <v>21</v>
      </c>
      <c r="F1" s="7"/>
      <c r="G1" s="15" t="s">
        <v>23</v>
      </c>
      <c r="H1" s="13">
        <v>1995</v>
      </c>
      <c r="I1" s="5" t="s">
        <v>18</v>
      </c>
      <c r="J1" s="5" t="s">
        <v>22</v>
      </c>
    </row>
    <row r="2" spans="1:10" ht="12.75">
      <c r="A2" s="1" t="s">
        <v>44</v>
      </c>
      <c r="B2" s="14">
        <v>83.54786</v>
      </c>
      <c r="C2" s="14">
        <v>114.4555</v>
      </c>
      <c r="D2" s="14">
        <v>48.15845</v>
      </c>
      <c r="E2" s="14">
        <v>11.09598</v>
      </c>
      <c r="F2" s="14"/>
      <c r="G2" s="16" t="s">
        <v>15</v>
      </c>
      <c r="H2" s="1" t="s">
        <v>44</v>
      </c>
      <c r="I2" s="11">
        <v>83.54786</v>
      </c>
      <c r="J2" s="11">
        <v>40.676723333333335</v>
      </c>
    </row>
    <row r="3" spans="1:10" ht="12.75">
      <c r="A3" s="2" t="s">
        <v>0</v>
      </c>
      <c r="B3" s="12">
        <v>78.62832755228759</v>
      </c>
      <c r="C3" s="12">
        <v>94.54025496732025</v>
      </c>
      <c r="D3" s="12">
        <v>61.67827558823528</v>
      </c>
      <c r="E3" s="12">
        <v>18.75419574509805</v>
      </c>
      <c r="F3" s="12"/>
      <c r="G3" s="10"/>
      <c r="H3" s="2" t="s">
        <v>0</v>
      </c>
      <c r="I3" s="12">
        <v>78.62832755228759</v>
      </c>
      <c r="J3" s="12">
        <v>45.69323222984749</v>
      </c>
    </row>
    <row r="4" spans="1:10" ht="12.75">
      <c r="A4" s="2" t="s">
        <v>1</v>
      </c>
      <c r="B4" s="12">
        <v>78.62832755228759</v>
      </c>
      <c r="C4" s="12">
        <v>94.54025496732025</v>
      </c>
      <c r="D4" s="12">
        <v>61.67827558823528</v>
      </c>
      <c r="E4" s="12">
        <v>18.75419574509805</v>
      </c>
      <c r="F4" s="12"/>
      <c r="G4" s="10"/>
      <c r="H4" s="2" t="s">
        <v>1</v>
      </c>
      <c r="I4" s="12">
        <v>78.62832755228759</v>
      </c>
      <c r="J4" s="12">
        <v>45.69323222984753</v>
      </c>
    </row>
    <row r="6" spans="1:10" ht="12.75">
      <c r="A6" s="13">
        <v>1996</v>
      </c>
      <c r="B6" s="7" t="s">
        <v>18</v>
      </c>
      <c r="C6" s="7" t="s">
        <v>19</v>
      </c>
      <c r="D6" s="7" t="s">
        <v>20</v>
      </c>
      <c r="E6" s="7" t="s">
        <v>21</v>
      </c>
      <c r="F6" s="7"/>
      <c r="G6" s="15" t="s">
        <v>23</v>
      </c>
      <c r="H6" s="13">
        <v>1996</v>
      </c>
      <c r="I6" s="5" t="s">
        <v>18</v>
      </c>
      <c r="J6" s="5" t="s">
        <v>22</v>
      </c>
    </row>
    <row r="7" spans="1:10" ht="12.75">
      <c r="A7" s="1" t="s">
        <v>44</v>
      </c>
      <c r="B7" s="14">
        <v>84.20328</v>
      </c>
      <c r="C7" s="14">
        <v>113.391</v>
      </c>
      <c r="D7" s="14">
        <v>51.482</v>
      </c>
      <c r="E7" s="14">
        <v>11.308</v>
      </c>
      <c r="F7" s="14"/>
      <c r="G7" s="16" t="s">
        <v>15</v>
      </c>
      <c r="H7" s="1" t="s">
        <v>44</v>
      </c>
      <c r="I7" s="11">
        <v>84.20328</v>
      </c>
      <c r="J7" s="11">
        <v>41.71316666666667</v>
      </c>
    </row>
    <row r="8" spans="1:10" ht="12.75">
      <c r="A8" s="2" t="s">
        <v>0</v>
      </c>
      <c r="B8" s="12">
        <v>79.15833915163395</v>
      </c>
      <c r="C8" s="12">
        <v>95.05183921568627</v>
      </c>
      <c r="D8" s="12">
        <v>62.75406211926191</v>
      </c>
      <c r="E8" s="12">
        <v>19.64081699346406</v>
      </c>
      <c r="F8" s="12"/>
      <c r="G8" s="10"/>
      <c r="H8" s="2" t="s">
        <v>0</v>
      </c>
      <c r="I8" s="12">
        <v>79.15833915163395</v>
      </c>
      <c r="J8" s="12">
        <v>46.580402405767046</v>
      </c>
    </row>
    <row r="9" spans="1:10" ht="12.75">
      <c r="A9" s="2" t="s">
        <v>1</v>
      </c>
      <c r="B9" s="12">
        <v>79.15833915163395</v>
      </c>
      <c r="C9" s="12">
        <v>95.05183921568627</v>
      </c>
      <c r="D9" s="12">
        <v>62.75406211926191</v>
      </c>
      <c r="E9" s="12">
        <v>19.64081699346406</v>
      </c>
      <c r="F9" s="12"/>
      <c r="G9" s="10"/>
      <c r="H9" s="2" t="s">
        <v>1</v>
      </c>
      <c r="I9" s="12">
        <v>79.15833915163395</v>
      </c>
      <c r="J9" s="12">
        <v>46.580402405767</v>
      </c>
    </row>
    <row r="11" spans="1:10" ht="12.75">
      <c r="A11" s="13">
        <v>1997</v>
      </c>
      <c r="B11" s="7" t="s">
        <v>18</v>
      </c>
      <c r="C11" s="7" t="s">
        <v>19</v>
      </c>
      <c r="D11" s="7" t="s">
        <v>20</v>
      </c>
      <c r="E11" s="7" t="s">
        <v>21</v>
      </c>
      <c r="F11" s="7"/>
      <c r="G11" s="15" t="s">
        <v>23</v>
      </c>
      <c r="H11" s="4">
        <v>1997</v>
      </c>
      <c r="I11" s="5" t="s">
        <v>18</v>
      </c>
      <c r="J11" s="5" t="s">
        <v>22</v>
      </c>
    </row>
    <row r="12" spans="1:10" ht="12.75">
      <c r="A12" s="1" t="s">
        <v>44</v>
      </c>
      <c r="B12" s="14">
        <v>84.8543</v>
      </c>
      <c r="C12" s="14">
        <v>112.683</v>
      </c>
      <c r="D12" s="14">
        <v>55.733</v>
      </c>
      <c r="E12" s="14">
        <v>11.27</v>
      </c>
      <c r="F12" s="14"/>
      <c r="G12" s="16" t="s">
        <v>15</v>
      </c>
      <c r="H12" s="1" t="s">
        <v>44</v>
      </c>
      <c r="I12" s="11">
        <v>84.8543</v>
      </c>
      <c r="J12" s="11">
        <v>42.99316666666667</v>
      </c>
    </row>
    <row r="13" spans="1:10" ht="12.75">
      <c r="A13" s="2" t="s">
        <v>0</v>
      </c>
      <c r="B13" s="12">
        <v>79.65613189281048</v>
      </c>
      <c r="C13" s="12">
        <v>95.39977777777777</v>
      </c>
      <c r="D13" s="12">
        <v>63.43221425694777</v>
      </c>
      <c r="E13" s="12">
        <v>20.458790731335284</v>
      </c>
      <c r="F13" s="12"/>
      <c r="G13" s="10"/>
      <c r="H13" s="2" t="s">
        <v>0</v>
      </c>
      <c r="I13" s="12">
        <v>79.65613189281048</v>
      </c>
      <c r="J13" s="12">
        <v>47.27342974761319</v>
      </c>
    </row>
    <row r="14" spans="1:10" ht="12.75">
      <c r="A14" s="2" t="s">
        <v>1</v>
      </c>
      <c r="B14" s="12">
        <v>79.65613189281048</v>
      </c>
      <c r="C14" s="12">
        <v>95.39977777777777</v>
      </c>
      <c r="D14" s="12">
        <v>63.43221425694777</v>
      </c>
      <c r="E14" s="12">
        <v>20.458790731335284</v>
      </c>
      <c r="F14" s="12"/>
      <c r="G14" s="10"/>
      <c r="H14" s="2" t="s">
        <v>1</v>
      </c>
      <c r="I14" s="12">
        <v>79.65613189281048</v>
      </c>
      <c r="J14" s="12">
        <v>47.273429747613186</v>
      </c>
    </row>
    <row r="16" spans="1:10" ht="12.75">
      <c r="A16" s="13">
        <v>1998</v>
      </c>
      <c r="B16" s="7" t="s">
        <v>18</v>
      </c>
      <c r="C16" s="7" t="s">
        <v>19</v>
      </c>
      <c r="D16" s="7" t="s">
        <v>20</v>
      </c>
      <c r="E16" s="7" t="s">
        <v>21</v>
      </c>
      <c r="F16" s="7"/>
      <c r="G16" s="15" t="s">
        <v>23</v>
      </c>
      <c r="H16" s="4">
        <v>1998</v>
      </c>
      <c r="I16" s="5" t="s">
        <v>18</v>
      </c>
      <c r="J16" s="5" t="s">
        <v>22</v>
      </c>
    </row>
    <row r="17" spans="1:10" ht="12.75">
      <c r="A17" s="1" t="s">
        <v>44</v>
      </c>
      <c r="B17" s="14">
        <v>85.50252</v>
      </c>
      <c r="C17" s="14">
        <v>110.95084314819312</v>
      </c>
      <c r="D17" s="14">
        <v>55.37841551352733</v>
      </c>
      <c r="E17" s="14">
        <v>11.269</v>
      </c>
      <c r="F17" s="14"/>
      <c r="G17" s="16" t="s">
        <v>15</v>
      </c>
      <c r="H17" s="1" t="s">
        <v>44</v>
      </c>
      <c r="I17" s="11">
        <v>85.50252</v>
      </c>
      <c r="J17" s="11">
        <v>42.58577902920796</v>
      </c>
    </row>
    <row r="18" spans="1:10" ht="12.75">
      <c r="A18" s="2" t="s">
        <v>0</v>
      </c>
      <c r="B18" s="12">
        <v>80.14894641551608</v>
      </c>
      <c r="C18" s="12">
        <v>96.59496339114446</v>
      </c>
      <c r="D18" s="12">
        <v>64.69834746419292</v>
      </c>
      <c r="E18" s="12">
        <v>21.2437484922069</v>
      </c>
      <c r="F18" s="12"/>
      <c r="G18" s="10"/>
      <c r="H18" s="2" t="s">
        <v>0</v>
      </c>
      <c r="I18" s="12">
        <v>80.14894641551608</v>
      </c>
      <c r="J18" s="12">
        <v>48.287150632691834</v>
      </c>
    </row>
    <row r="19" spans="1:10" ht="12.75">
      <c r="A19" s="2" t="s">
        <v>1</v>
      </c>
      <c r="B19" s="12">
        <v>80.14894641551608</v>
      </c>
      <c r="C19" s="12">
        <v>96.59496339114446</v>
      </c>
      <c r="D19" s="12">
        <v>64.69834746419292</v>
      </c>
      <c r="E19" s="12">
        <v>21.2437484922069</v>
      </c>
      <c r="F19" s="12"/>
      <c r="G19" s="10"/>
      <c r="H19" s="2" t="s">
        <v>1</v>
      </c>
      <c r="I19" s="12">
        <v>80.14894641551608</v>
      </c>
      <c r="J19" s="12">
        <v>48.28715063269183</v>
      </c>
    </row>
    <row r="21" spans="1:10" ht="12.75">
      <c r="A21" s="13">
        <v>1999</v>
      </c>
      <c r="B21" s="7" t="s">
        <v>18</v>
      </c>
      <c r="C21" s="7" t="s">
        <v>19</v>
      </c>
      <c r="D21" s="7" t="s">
        <v>20</v>
      </c>
      <c r="E21" s="7" t="s">
        <v>21</v>
      </c>
      <c r="F21" s="7"/>
      <c r="G21" s="15" t="s">
        <v>23</v>
      </c>
      <c r="H21" s="4">
        <v>1999</v>
      </c>
      <c r="I21" s="5" t="s">
        <v>18</v>
      </c>
      <c r="J21" s="5" t="s">
        <v>22</v>
      </c>
    </row>
    <row r="22" spans="1:10" ht="12.75">
      <c r="A22" s="1" t="s">
        <v>44</v>
      </c>
      <c r="B22" s="14">
        <v>86.15265</v>
      </c>
      <c r="C22" s="14">
        <v>109.24531291583425</v>
      </c>
      <c r="D22" s="14">
        <v>55.026086964435514</v>
      </c>
      <c r="E22" s="14">
        <v>12.237962642357818</v>
      </c>
      <c r="F22" s="14"/>
      <c r="G22" s="16" t="s">
        <v>15</v>
      </c>
      <c r="H22" s="1" t="s">
        <v>44</v>
      </c>
      <c r="I22" s="11">
        <v>86.15265</v>
      </c>
      <c r="J22" s="11">
        <v>42.66856246196312</v>
      </c>
    </row>
    <row r="23" spans="1:10" ht="12.75">
      <c r="A23" s="2" t="s">
        <v>0</v>
      </c>
      <c r="B23" s="12">
        <v>80.65366013696321</v>
      </c>
      <c r="C23" s="12">
        <v>97.57816303516138</v>
      </c>
      <c r="D23" s="12">
        <v>66.94240860029177</v>
      </c>
      <c r="E23" s="12">
        <v>22.489482700443627</v>
      </c>
      <c r="F23" s="12"/>
      <c r="G23" s="10"/>
      <c r="H23" s="2" t="s">
        <v>0</v>
      </c>
      <c r="I23" s="12">
        <v>80.65366013696321</v>
      </c>
      <c r="J23" s="12">
        <v>49.821904722845964</v>
      </c>
    </row>
    <row r="24" spans="1:10" ht="12.75">
      <c r="A24" s="2" t="s">
        <v>1</v>
      </c>
      <c r="B24" s="12">
        <v>80.65366013696321</v>
      </c>
      <c r="C24" s="12">
        <v>97.57816303516138</v>
      </c>
      <c r="D24" s="12">
        <v>66.94240860029177</v>
      </c>
      <c r="E24" s="12">
        <v>22.489482700443627</v>
      </c>
      <c r="F24" s="12"/>
      <c r="G24" s="10"/>
      <c r="H24" s="2" t="s">
        <v>1</v>
      </c>
      <c r="I24" s="12">
        <v>80.65366013696321</v>
      </c>
      <c r="J24" s="12">
        <v>49.82190472284592</v>
      </c>
    </row>
    <row r="26" spans="1:10" ht="12.75">
      <c r="A26" s="13">
        <v>2000</v>
      </c>
      <c r="B26" s="7" t="s">
        <v>18</v>
      </c>
      <c r="C26" s="7" t="s">
        <v>19</v>
      </c>
      <c r="D26" s="7" t="s">
        <v>20</v>
      </c>
      <c r="E26" s="7" t="s">
        <v>21</v>
      </c>
      <c r="F26" s="7"/>
      <c r="G26" s="15" t="s">
        <v>23</v>
      </c>
      <c r="H26" s="4">
        <v>2000</v>
      </c>
      <c r="I26" s="5" t="s">
        <v>18</v>
      </c>
      <c r="J26" s="5" t="s">
        <v>22</v>
      </c>
    </row>
    <row r="27" spans="1:10" ht="12.75">
      <c r="A27" s="1" t="s">
        <v>44</v>
      </c>
      <c r="B27" s="14">
        <v>86.80593999999999</v>
      </c>
      <c r="C27" s="14">
        <v>107.566</v>
      </c>
      <c r="D27" s="14">
        <v>54.676</v>
      </c>
      <c r="E27" s="14">
        <v>13.290241337806863</v>
      </c>
      <c r="F27" s="14"/>
      <c r="G27" s="16" t="s">
        <v>15</v>
      </c>
      <c r="H27" s="1" t="s">
        <v>44</v>
      </c>
      <c r="I27" s="11">
        <v>86.80593999999999</v>
      </c>
      <c r="J27" s="11">
        <v>42.79812066890344</v>
      </c>
    </row>
    <row r="28" spans="1:10" ht="12.75">
      <c r="A28" s="2" t="s">
        <v>0</v>
      </c>
      <c r="B28" s="12">
        <v>81.16236879281045</v>
      </c>
      <c r="C28" s="12">
        <v>98.36286682752697</v>
      </c>
      <c r="D28" s="12">
        <v>68.00333081315935</v>
      </c>
      <c r="E28" s="12">
        <v>23.557352876322312</v>
      </c>
      <c r="F28" s="12"/>
      <c r="G28" s="10"/>
      <c r="H28" s="2" t="s">
        <v>0</v>
      </c>
      <c r="I28" s="12">
        <v>81.16236879281045</v>
      </c>
      <c r="J28" s="12">
        <v>50.840264513802104</v>
      </c>
    </row>
    <row r="29" spans="1:10" ht="12.75">
      <c r="A29" s="2" t="s">
        <v>1</v>
      </c>
      <c r="B29" s="12">
        <v>81.16236879281045</v>
      </c>
      <c r="C29" s="12">
        <v>98.36286682752697</v>
      </c>
      <c r="D29" s="12">
        <v>68.00333081315935</v>
      </c>
      <c r="E29" s="12">
        <v>23.557352876322312</v>
      </c>
      <c r="F29" s="12"/>
      <c r="G29" s="10"/>
      <c r="H29" s="2" t="s">
        <v>1</v>
      </c>
      <c r="I29" s="12">
        <v>81.16236879281045</v>
      </c>
      <c r="J29" s="12">
        <v>50.84026451380212</v>
      </c>
    </row>
    <row r="31" spans="1:10" ht="12.75">
      <c r="A31" s="13">
        <v>2001</v>
      </c>
      <c r="B31" s="7" t="s">
        <v>18</v>
      </c>
      <c r="C31" s="7" t="s">
        <v>19</v>
      </c>
      <c r="D31" s="7" t="s">
        <v>20</v>
      </c>
      <c r="E31" s="7" t="s">
        <v>21</v>
      </c>
      <c r="F31" s="7"/>
      <c r="G31" s="15" t="s">
        <v>23</v>
      </c>
      <c r="H31" s="4">
        <v>2001</v>
      </c>
      <c r="I31" s="5" t="s">
        <v>18</v>
      </c>
      <c r="J31" s="5" t="s">
        <v>22</v>
      </c>
    </row>
    <row r="32" spans="1:10" ht="12.75">
      <c r="A32" s="1" t="s">
        <v>44</v>
      </c>
      <c r="B32" s="14">
        <v>87.33583</v>
      </c>
      <c r="C32" s="14">
        <v>109.705</v>
      </c>
      <c r="D32" s="14">
        <v>56.752</v>
      </c>
      <c r="E32" s="14">
        <v>14.433</v>
      </c>
      <c r="F32" s="14"/>
      <c r="G32" s="16" t="s">
        <v>15</v>
      </c>
      <c r="H32" s="1" t="s">
        <v>44</v>
      </c>
      <c r="I32" s="11">
        <v>87.33583</v>
      </c>
      <c r="J32" s="11">
        <v>44.418</v>
      </c>
    </row>
    <row r="33" spans="1:10" ht="12.75">
      <c r="A33" s="2" t="s">
        <v>0</v>
      </c>
      <c r="B33" s="12">
        <v>81.61126233594764</v>
      </c>
      <c r="C33" s="12">
        <v>99.00266443578384</v>
      </c>
      <c r="D33" s="12">
        <v>69.16141032467328</v>
      </c>
      <c r="E33" s="12">
        <v>24.83263932664628</v>
      </c>
      <c r="F33" s="12"/>
      <c r="G33" s="10"/>
      <c r="H33" s="2" t="s">
        <v>0</v>
      </c>
      <c r="I33" s="12">
        <v>81.61126233594764</v>
      </c>
      <c r="J33" s="12">
        <v>51.97056717751155</v>
      </c>
    </row>
    <row r="34" spans="1:10" ht="12.75">
      <c r="A34" s="2" t="s">
        <v>1</v>
      </c>
      <c r="B34" s="12">
        <v>81.61126233594764</v>
      </c>
      <c r="C34" s="12">
        <v>99.00266443578384</v>
      </c>
      <c r="D34" s="12">
        <v>69.16141032467328</v>
      </c>
      <c r="E34" s="12">
        <v>24.83263932664628</v>
      </c>
      <c r="F34" s="12"/>
      <c r="G34" s="10"/>
      <c r="H34" s="2" t="s">
        <v>1</v>
      </c>
      <c r="I34" s="12">
        <v>81.61126233594766</v>
      </c>
      <c r="J34" s="12">
        <v>51.97056717751156</v>
      </c>
    </row>
    <row r="36" spans="1:10" ht="12.75">
      <c r="A36" s="13">
        <v>2002</v>
      </c>
      <c r="B36" s="7" t="s">
        <v>18</v>
      </c>
      <c r="C36" s="7" t="s">
        <v>19</v>
      </c>
      <c r="D36" s="7" t="s">
        <v>20</v>
      </c>
      <c r="E36" s="7" t="s">
        <v>21</v>
      </c>
      <c r="F36" s="7"/>
      <c r="G36" s="15" t="s">
        <v>23</v>
      </c>
      <c r="H36" s="4">
        <v>2002</v>
      </c>
      <c r="I36" s="5" t="s">
        <v>18</v>
      </c>
      <c r="J36" s="5" t="s">
        <v>22</v>
      </c>
    </row>
    <row r="37" spans="1:10" ht="12.75">
      <c r="A37" s="1" t="s">
        <v>44</v>
      </c>
      <c r="B37" s="14">
        <v>87.87</v>
      </c>
      <c r="C37" s="14">
        <v>110.904</v>
      </c>
      <c r="D37" s="14">
        <v>57.909</v>
      </c>
      <c r="E37" s="14">
        <v>15.059</v>
      </c>
      <c r="F37" s="14"/>
      <c r="G37" s="16" t="s">
        <v>15</v>
      </c>
      <c r="H37" s="1" t="s">
        <v>44</v>
      </c>
      <c r="I37" s="11">
        <v>87.87</v>
      </c>
      <c r="J37" s="11">
        <v>45.3165</v>
      </c>
    </row>
    <row r="38" spans="1:10" ht="12.75">
      <c r="A38" s="2" t="s">
        <v>0</v>
      </c>
      <c r="B38" s="12">
        <v>82.05865306894603</v>
      </c>
      <c r="C38" s="12">
        <v>99.69547058823534</v>
      </c>
      <c r="D38" s="12">
        <v>69.88633418300651</v>
      </c>
      <c r="E38" s="12">
        <v>25.446939803921566</v>
      </c>
      <c r="F38" s="12"/>
      <c r="G38" s="10"/>
      <c r="H38" s="2" t="s">
        <v>0</v>
      </c>
      <c r="I38" s="12">
        <v>82.05865306894603</v>
      </c>
      <c r="J38" s="12">
        <v>52.634826394335505</v>
      </c>
    </row>
    <row r="39" spans="1:10" ht="12.75">
      <c r="A39" s="2" t="s">
        <v>1</v>
      </c>
      <c r="B39" s="12">
        <v>82.05865306894603</v>
      </c>
      <c r="C39" s="12">
        <v>99.69547058823534</v>
      </c>
      <c r="D39" s="12">
        <v>69.88633418300651</v>
      </c>
      <c r="E39" s="12">
        <v>25.446939803921566</v>
      </c>
      <c r="F39" s="12"/>
      <c r="G39" s="10"/>
      <c r="H39" s="2" t="s">
        <v>1</v>
      </c>
      <c r="I39" s="12">
        <v>82.05865306894601</v>
      </c>
      <c r="J39" s="12">
        <v>52.634826394335505</v>
      </c>
    </row>
    <row r="41" spans="1:10" ht="12.75">
      <c r="A41" s="13">
        <v>2003</v>
      </c>
      <c r="B41" s="7" t="s">
        <v>18</v>
      </c>
      <c r="C41" s="7" t="s">
        <v>19</v>
      </c>
      <c r="D41" s="7" t="s">
        <v>20</v>
      </c>
      <c r="E41" s="7" t="s">
        <v>21</v>
      </c>
      <c r="F41" s="7"/>
      <c r="G41" s="15" t="s">
        <v>23</v>
      </c>
      <c r="H41" s="4">
        <v>2003</v>
      </c>
      <c r="I41" s="5" t="s">
        <v>18</v>
      </c>
      <c r="J41" s="5" t="s">
        <v>22</v>
      </c>
    </row>
    <row r="42" spans="1:10" ht="12.75">
      <c r="A42" s="1" t="s">
        <v>44</v>
      </c>
      <c r="B42" s="14">
        <v>88.40743713090035</v>
      </c>
      <c r="C42" s="14">
        <v>110.904</v>
      </c>
      <c r="D42" s="14">
        <v>57.909</v>
      </c>
      <c r="E42" s="14">
        <v>15.059</v>
      </c>
      <c r="F42" s="14"/>
      <c r="G42" s="16" t="s">
        <v>15</v>
      </c>
      <c r="H42" s="1" t="s">
        <v>44</v>
      </c>
      <c r="I42" s="11">
        <v>88.40743713090035</v>
      </c>
      <c r="J42" s="11">
        <v>45.3165</v>
      </c>
    </row>
    <row r="43" spans="1:10" ht="12.75">
      <c r="A43" s="2" t="s">
        <v>0</v>
      </c>
      <c r="B43" s="12">
        <v>82.5129830258745</v>
      </c>
      <c r="C43" s="12">
        <v>99.70588235294123</v>
      </c>
      <c r="D43" s="12">
        <v>69.87360869281044</v>
      </c>
      <c r="E43" s="12">
        <v>25.446939803921566</v>
      </c>
      <c r="F43" s="12"/>
      <c r="G43" s="10"/>
      <c r="H43" s="2" t="s">
        <v>0</v>
      </c>
      <c r="I43" s="12">
        <v>82.5129830258745</v>
      </c>
      <c r="J43" s="12">
        <v>52.6323198583878</v>
      </c>
    </row>
    <row r="44" spans="1:10" ht="12.75">
      <c r="A44" s="2" t="s">
        <v>1</v>
      </c>
      <c r="B44" s="12">
        <v>82.5129830258745</v>
      </c>
      <c r="C44" s="12">
        <v>99.70588235294123</v>
      </c>
      <c r="D44" s="12">
        <v>69.87360869281044</v>
      </c>
      <c r="E44" s="12">
        <v>25.446939803921566</v>
      </c>
      <c r="F44" s="12"/>
      <c r="G44" s="10"/>
      <c r="H44" s="2" t="s">
        <v>1</v>
      </c>
      <c r="I44" s="12">
        <v>82.5129830258745</v>
      </c>
      <c r="J44" s="12">
        <v>52.632319858387795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1.7109375" style="1" bestFit="1" customWidth="1"/>
    <col min="2" max="3" width="10.8515625" style="26" bestFit="1" customWidth="1"/>
    <col min="4" max="4" width="10.8515625" style="26" customWidth="1"/>
    <col min="5" max="5" width="10.8515625" style="33" customWidth="1"/>
    <col min="6" max="6" width="11.8515625" style="26" bestFit="1" customWidth="1"/>
    <col min="7" max="7" width="11.8515625" style="26" customWidth="1"/>
    <col min="8" max="8" width="9.57421875" style="26" bestFit="1" customWidth="1"/>
    <col min="9" max="9" width="12.421875" style="26" bestFit="1" customWidth="1"/>
    <col min="10" max="10" width="12.57421875" style="26" customWidth="1"/>
    <col min="11" max="11" width="12.57421875" style="26" bestFit="1" customWidth="1"/>
    <col min="12" max="12" width="9.57421875" style="26" bestFit="1" customWidth="1"/>
    <col min="14" max="14" width="10.28125" style="0" bestFit="1" customWidth="1"/>
    <col min="15" max="15" width="11.7109375" style="0" bestFit="1" customWidth="1"/>
    <col min="16" max="16" width="19.7109375" style="26" bestFit="1" customWidth="1"/>
    <col min="17" max="17" width="18.421875" style="26" bestFit="1" customWidth="1"/>
    <col min="18" max="18" width="7.140625" style="26" bestFit="1" customWidth="1"/>
    <col min="19" max="19" width="10.28125" style="26" bestFit="1" customWidth="1"/>
    <col min="20" max="20" width="10.28125" style="0" bestFit="1" customWidth="1"/>
    <col min="21" max="21" width="6.00390625" style="26" bestFit="1" customWidth="1"/>
    <col min="22" max="22" width="10.28125" style="26" bestFit="1" customWidth="1"/>
    <col min="23" max="23" width="10.28125" style="4" bestFit="1" customWidth="1"/>
    <col min="24" max="16384" width="9.140625" style="1" customWidth="1"/>
  </cols>
  <sheetData>
    <row r="1" spans="1:22" ht="12.75">
      <c r="A1" s="8">
        <v>1995</v>
      </c>
      <c r="B1" s="6" t="s">
        <v>2</v>
      </c>
      <c r="C1" s="6" t="s">
        <v>3</v>
      </c>
      <c r="D1" s="6" t="s">
        <v>24</v>
      </c>
      <c r="E1" s="32"/>
      <c r="F1" s="6" t="s">
        <v>25</v>
      </c>
      <c r="G1" s="6"/>
      <c r="H1" s="6" t="s">
        <v>26</v>
      </c>
      <c r="I1" s="6" t="s">
        <v>27</v>
      </c>
      <c r="J1" s="6" t="s">
        <v>28</v>
      </c>
      <c r="K1" s="6" t="s">
        <v>29</v>
      </c>
      <c r="L1" s="6"/>
      <c r="N1" s="13">
        <v>1995</v>
      </c>
      <c r="P1" s="7" t="s">
        <v>30</v>
      </c>
      <c r="Q1" s="7" t="s">
        <v>31</v>
      </c>
      <c r="R1" s="7" t="s">
        <v>32</v>
      </c>
      <c r="S1" s="7" t="s">
        <v>33</v>
      </c>
      <c r="T1" s="13">
        <v>1995</v>
      </c>
      <c r="U1" s="7" t="s">
        <v>34</v>
      </c>
      <c r="V1" s="28"/>
    </row>
    <row r="2" spans="1:22" ht="12.75">
      <c r="A2" s="1" t="s">
        <v>44</v>
      </c>
      <c r="B2" s="24">
        <v>194754816</v>
      </c>
      <c r="C2" s="24">
        <v>45653000</v>
      </c>
      <c r="D2" s="24">
        <v>20000000</v>
      </c>
      <c r="E2" s="33">
        <f>D2/C2*100</f>
        <v>43.808731080104266</v>
      </c>
      <c r="F2" s="24">
        <v>2435231.96</v>
      </c>
      <c r="G2" s="24"/>
      <c r="H2" s="24">
        <v>980000</v>
      </c>
      <c r="I2" s="24">
        <v>50000</v>
      </c>
      <c r="J2" s="24">
        <v>205900000</v>
      </c>
      <c r="K2" s="24">
        <v>259500000</v>
      </c>
      <c r="N2" s="18" t="s">
        <v>36</v>
      </c>
      <c r="O2" s="1" t="s">
        <v>44</v>
      </c>
      <c r="P2" s="11">
        <v>43.808731080104266</v>
      </c>
      <c r="Q2" s="11">
        <v>5.3342211026657615</v>
      </c>
      <c r="R2" s="11">
        <v>0.5031967989946908</v>
      </c>
      <c r="S2" s="11">
        <v>0.025673306071157698</v>
      </c>
      <c r="T2" s="18" t="s">
        <v>37</v>
      </c>
      <c r="U2" s="11">
        <v>2.389671329103358</v>
      </c>
      <c r="V2" s="6"/>
    </row>
    <row r="3" spans="1:22" ht="12.75">
      <c r="A3" s="2" t="s">
        <v>0</v>
      </c>
      <c r="B3" s="6">
        <v>5415440370.5</v>
      </c>
      <c r="C3" s="6">
        <v>1337784481.9764926</v>
      </c>
      <c r="D3" s="6">
        <v>887421619.8162754</v>
      </c>
      <c r="E3" s="32"/>
      <c r="F3" s="6">
        <v>486077775.21247494</v>
      </c>
      <c r="G3" s="6"/>
      <c r="H3" s="6">
        <v>210581083.5507131</v>
      </c>
      <c r="I3" s="6">
        <v>39577376.0734659</v>
      </c>
      <c r="J3" s="6">
        <v>61735934745.64754</v>
      </c>
      <c r="K3" s="6">
        <v>59299274408.16811</v>
      </c>
      <c r="N3" s="18" t="s">
        <v>15</v>
      </c>
      <c r="O3" s="2" t="s">
        <v>0</v>
      </c>
      <c r="P3" s="7">
        <v>66.33517070740464</v>
      </c>
      <c r="Q3" s="7">
        <v>36.334535327717774</v>
      </c>
      <c r="R3" s="7">
        <v>3.888531110005933</v>
      </c>
      <c r="S3" s="7">
        <v>0.7308247042855313</v>
      </c>
      <c r="T3" s="18" t="s">
        <v>15</v>
      </c>
      <c r="U3" s="7">
        <v>22.350021581465707</v>
      </c>
      <c r="V3" s="6"/>
    </row>
    <row r="4" spans="1:23" ht="12.75">
      <c r="A4" s="2" t="s">
        <v>1</v>
      </c>
      <c r="B4" s="6">
        <v>36345237.38590604</v>
      </c>
      <c r="C4" s="6">
        <v>8978419.342124112</v>
      </c>
      <c r="D4" s="6">
        <v>5955849.797424667</v>
      </c>
      <c r="E4" s="32"/>
      <c r="F4" s="6">
        <v>3262266.9477347312</v>
      </c>
      <c r="G4" s="6"/>
      <c r="H4" s="6">
        <v>1413295.8627564637</v>
      </c>
      <c r="I4" s="6">
        <v>265619.97364742216</v>
      </c>
      <c r="J4" s="6">
        <v>414335132.5211244</v>
      </c>
      <c r="K4" s="6">
        <v>397981707.4373699</v>
      </c>
      <c r="O4" s="2" t="s">
        <v>1</v>
      </c>
      <c r="P4" s="7">
        <v>58.61324536865309</v>
      </c>
      <c r="Q4" s="7">
        <v>41.90069545665957</v>
      </c>
      <c r="R4" s="7">
        <v>5.021734510956305</v>
      </c>
      <c r="S4" s="7">
        <v>0.7266083170478005</v>
      </c>
      <c r="U4" s="7">
        <v>79.91209026239434</v>
      </c>
      <c r="W4" s="27"/>
    </row>
    <row r="5" ht="12.75">
      <c r="W5" s="27"/>
    </row>
    <row r="6" spans="1:23" ht="12.75">
      <c r="A6" s="8">
        <v>1996</v>
      </c>
      <c r="B6" s="6" t="s">
        <v>2</v>
      </c>
      <c r="C6" s="6" t="s">
        <v>3</v>
      </c>
      <c r="D6" s="6" t="s">
        <v>24</v>
      </c>
      <c r="E6" s="32"/>
      <c r="F6" s="6" t="s">
        <v>25</v>
      </c>
      <c r="G6" s="6"/>
      <c r="H6" s="6" t="s">
        <v>26</v>
      </c>
      <c r="I6" s="6" t="s">
        <v>27</v>
      </c>
      <c r="J6" s="6" t="s">
        <v>28</v>
      </c>
      <c r="K6" s="6" t="s">
        <v>29</v>
      </c>
      <c r="L6" s="6"/>
      <c r="N6" s="13">
        <v>1996</v>
      </c>
      <c r="P6" s="7" t="s">
        <v>30</v>
      </c>
      <c r="Q6" s="7" t="s">
        <v>31</v>
      </c>
      <c r="R6" s="7" t="s">
        <v>32</v>
      </c>
      <c r="S6" s="7" t="s">
        <v>33</v>
      </c>
      <c r="T6" s="13">
        <v>1996</v>
      </c>
      <c r="U6" s="7" t="s">
        <v>34</v>
      </c>
      <c r="W6" s="27"/>
    </row>
    <row r="7" spans="1:23" ht="12.75">
      <c r="A7" s="1" t="s">
        <v>44</v>
      </c>
      <c r="B7" s="25">
        <v>198340000</v>
      </c>
      <c r="C7" s="25">
        <v>47194900</v>
      </c>
      <c r="D7" s="25">
        <v>23000000</v>
      </c>
      <c r="E7" s="34">
        <f>D7/C7*100</f>
        <v>48.734079317892395</v>
      </c>
      <c r="F7" s="25">
        <v>3244173.25</v>
      </c>
      <c r="G7" s="25">
        <f>(F7-F2)/F7*100</f>
        <v>24.935206219334926</v>
      </c>
      <c r="H7" s="25">
        <v>1300000</v>
      </c>
      <c r="I7" s="25">
        <v>110000</v>
      </c>
      <c r="J7" s="25">
        <v>262000000</v>
      </c>
      <c r="K7" s="25">
        <v>345000000</v>
      </c>
      <c r="N7" s="18" t="s">
        <v>36</v>
      </c>
      <c r="O7" s="1" t="s">
        <v>44</v>
      </c>
      <c r="P7" s="11">
        <v>48.7340793178924</v>
      </c>
      <c r="Q7" s="11">
        <v>6.873991151586294</v>
      </c>
      <c r="R7" s="11">
        <v>0.6554401532721589</v>
      </c>
      <c r="S7" s="11">
        <v>0.05546032066149037</v>
      </c>
      <c r="T7" s="18" t="s">
        <v>37</v>
      </c>
      <c r="U7" s="11">
        <v>3.060401331047696</v>
      </c>
      <c r="W7" s="27"/>
    </row>
    <row r="8" spans="1:23" ht="12.75">
      <c r="A8" s="2" t="s">
        <v>0</v>
      </c>
      <c r="B8" s="6">
        <v>5481978490</v>
      </c>
      <c r="C8" s="6">
        <v>1373891379.0608826</v>
      </c>
      <c r="D8" s="6">
        <v>932029017.7526664</v>
      </c>
      <c r="E8" s="32">
        <f>(D7-D2)/D7*100</f>
        <v>13.043478260869565</v>
      </c>
      <c r="F8" s="6">
        <v>521527988.9524426</v>
      </c>
      <c r="G8" s="6"/>
      <c r="H8" s="6">
        <v>246233858.43429777</v>
      </c>
      <c r="I8" s="6">
        <v>73867736.03143214</v>
      </c>
      <c r="J8" s="6">
        <v>68955090975.44144</v>
      </c>
      <c r="K8" s="6">
        <v>68001986267.71506</v>
      </c>
      <c r="N8" s="18" t="s">
        <v>15</v>
      </c>
      <c r="O8" s="2" t="s">
        <v>0</v>
      </c>
      <c r="P8" s="7">
        <v>67.83862479650689</v>
      </c>
      <c r="Q8" s="7">
        <v>37.95991421890504</v>
      </c>
      <c r="R8" s="7">
        <v>4.491696909855948</v>
      </c>
      <c r="S8" s="7">
        <v>1.3474649009692143</v>
      </c>
      <c r="T8" s="18" t="s">
        <v>15</v>
      </c>
      <c r="U8" s="7">
        <v>24.983147506504807</v>
      </c>
      <c r="W8" s="27"/>
    </row>
    <row r="9" spans="1:23" ht="12.75">
      <c r="A9" s="2" t="s">
        <v>1</v>
      </c>
      <c r="B9" s="6">
        <v>36791801.946308725</v>
      </c>
      <c r="C9" s="6">
        <v>9220747.510475721</v>
      </c>
      <c r="D9" s="6">
        <v>6255228.307064875</v>
      </c>
      <c r="E9" s="32">
        <f>(C7-C2)/C7*100</f>
        <v>3.26709030001123</v>
      </c>
      <c r="F9" s="6">
        <v>3500187.845318407</v>
      </c>
      <c r="G9" s="6"/>
      <c r="H9" s="6">
        <v>1652576.2311026696</v>
      </c>
      <c r="I9" s="6">
        <v>495756.6176606184</v>
      </c>
      <c r="J9" s="6">
        <v>462785845.47276133</v>
      </c>
      <c r="K9" s="6">
        <v>456389169.5819802</v>
      </c>
      <c r="O9" s="2" t="s">
        <v>1</v>
      </c>
      <c r="P9" s="7">
        <v>60.22571139864527</v>
      </c>
      <c r="Q9" s="7">
        <v>43.59736769204862</v>
      </c>
      <c r="R9" s="7">
        <v>5.921993900754938</v>
      </c>
      <c r="S9" s="7">
        <v>1.379146248440399</v>
      </c>
      <c r="U9" s="7">
        <v>87.96616971346369</v>
      </c>
      <c r="W9" s="27"/>
    </row>
    <row r="10" ht="12.75">
      <c r="W10" s="27"/>
    </row>
    <row r="11" spans="1:23" ht="12.75">
      <c r="A11" s="8">
        <v>1997</v>
      </c>
      <c r="B11" s="6" t="s">
        <v>2</v>
      </c>
      <c r="C11" s="6" t="s">
        <v>3</v>
      </c>
      <c r="D11" s="6" t="s">
        <v>24</v>
      </c>
      <c r="E11" s="32"/>
      <c r="F11" s="6" t="s">
        <v>25</v>
      </c>
      <c r="G11" s="6"/>
      <c r="H11" s="6" t="s">
        <v>26</v>
      </c>
      <c r="I11" s="6" t="s">
        <v>27</v>
      </c>
      <c r="J11" s="6" t="s">
        <v>28</v>
      </c>
      <c r="K11" s="6" t="s">
        <v>29</v>
      </c>
      <c r="L11" s="6"/>
      <c r="N11" s="13">
        <v>1997</v>
      </c>
      <c r="P11" s="7" t="s">
        <v>30</v>
      </c>
      <c r="Q11" s="7" t="s">
        <v>31</v>
      </c>
      <c r="R11" s="7" t="s">
        <v>32</v>
      </c>
      <c r="S11" s="7" t="s">
        <v>33</v>
      </c>
      <c r="T11" s="13">
        <v>1997</v>
      </c>
      <c r="U11" s="7" t="s">
        <v>34</v>
      </c>
      <c r="W11" s="27"/>
    </row>
    <row r="12" spans="1:21" ht="12.75">
      <c r="A12" s="1" t="s">
        <v>44</v>
      </c>
      <c r="B12" s="25">
        <v>201390000</v>
      </c>
      <c r="C12" s="25">
        <v>48281100</v>
      </c>
      <c r="D12" s="25">
        <v>25000000</v>
      </c>
      <c r="E12" s="34">
        <f>D12/C12*100</f>
        <v>51.78009614528251</v>
      </c>
      <c r="F12" s="25">
        <v>3936148.14</v>
      </c>
      <c r="G12" s="25">
        <f>(F12-F7)/F12*100</f>
        <v>17.580001193755887</v>
      </c>
      <c r="H12" s="25">
        <v>1600000</v>
      </c>
      <c r="I12" s="25">
        <v>384000</v>
      </c>
      <c r="J12" s="25">
        <v>289800000</v>
      </c>
      <c r="K12" s="25">
        <v>407700000</v>
      </c>
      <c r="N12" s="18" t="s">
        <v>36</v>
      </c>
      <c r="O12" s="1" t="s">
        <v>44</v>
      </c>
      <c r="P12" s="11">
        <v>51.78009614528252</v>
      </c>
      <c r="Q12" s="11">
        <v>8.152565165251</v>
      </c>
      <c r="R12" s="11">
        <v>0.7944783752917225</v>
      </c>
      <c r="S12" s="11">
        <v>0.1906748100700134</v>
      </c>
      <c r="T12" s="18" t="s">
        <v>37</v>
      </c>
      <c r="U12" s="11">
        <v>3.463429167287353</v>
      </c>
    </row>
    <row r="13" spans="1:21" ht="12.75">
      <c r="A13" s="2" t="s">
        <v>0</v>
      </c>
      <c r="B13" s="6">
        <v>5542753807.5</v>
      </c>
      <c r="C13" s="6">
        <v>1394289431.9360902</v>
      </c>
      <c r="D13" s="6">
        <v>961326098.2996795</v>
      </c>
      <c r="E13" s="32">
        <f>(D12-D7)/D12*100</f>
        <v>8</v>
      </c>
      <c r="F13" s="6">
        <v>565610019.6694926</v>
      </c>
      <c r="G13" s="6"/>
      <c r="H13" s="6">
        <v>289066309.7428759</v>
      </c>
      <c r="I13" s="6">
        <v>117428548</v>
      </c>
      <c r="J13" s="6">
        <v>78272433557.86176</v>
      </c>
      <c r="K13" s="6">
        <v>77306501686.82013</v>
      </c>
      <c r="N13" s="18" t="s">
        <v>15</v>
      </c>
      <c r="O13" s="2" t="s">
        <v>0</v>
      </c>
      <c r="P13" s="7">
        <v>68.9473846878977</v>
      </c>
      <c r="Q13" s="7">
        <v>40.566184230780166</v>
      </c>
      <c r="R13" s="7">
        <v>5.215211062626217</v>
      </c>
      <c r="S13" s="7">
        <v>2.118595775282411</v>
      </c>
      <c r="T13" s="18" t="s">
        <v>15</v>
      </c>
      <c r="U13" s="7">
        <v>28.068887893625227</v>
      </c>
    </row>
    <row r="14" spans="1:21" ht="12.75">
      <c r="A14" s="2" t="s">
        <v>1</v>
      </c>
      <c r="B14" s="6">
        <v>37199689.98322148</v>
      </c>
      <c r="C14" s="6">
        <v>9357647.194201948</v>
      </c>
      <c r="D14" s="6">
        <v>6451853.008722682</v>
      </c>
      <c r="E14" s="32">
        <f>(C12-C7)/C12*100</f>
        <v>2.249741617320235</v>
      </c>
      <c r="F14" s="6">
        <v>3796040.400466393</v>
      </c>
      <c r="G14" s="6"/>
      <c r="H14" s="6">
        <v>1940042.3472676233</v>
      </c>
      <c r="I14" s="6">
        <v>788111.0604026846</v>
      </c>
      <c r="J14" s="6">
        <v>525318346.0259178</v>
      </c>
      <c r="K14" s="6">
        <v>518835581.7907391</v>
      </c>
      <c r="O14" s="2" t="s">
        <v>1</v>
      </c>
      <c r="P14" s="7">
        <v>61.445588691826764</v>
      </c>
      <c r="Q14" s="7">
        <v>45.40134699258755</v>
      </c>
      <c r="R14" s="7">
        <v>7.044183402679092</v>
      </c>
      <c r="S14" s="7">
        <v>2.5566538775967524</v>
      </c>
      <c r="U14" s="7">
        <v>96.63592782389244</v>
      </c>
    </row>
    <row r="16" spans="1:21" ht="12.75">
      <c r="A16" s="8">
        <v>1998</v>
      </c>
      <c r="B16" s="6" t="s">
        <v>2</v>
      </c>
      <c r="C16" s="6" t="s">
        <v>3</v>
      </c>
      <c r="D16" s="6" t="s">
        <v>24</v>
      </c>
      <c r="E16" s="32"/>
      <c r="F16" s="6" t="s">
        <v>25</v>
      </c>
      <c r="G16" s="6"/>
      <c r="H16" s="6" t="s">
        <v>26</v>
      </c>
      <c r="I16" s="6" t="s">
        <v>27</v>
      </c>
      <c r="J16" s="6" t="s">
        <v>28</v>
      </c>
      <c r="K16" s="6" t="s">
        <v>29</v>
      </c>
      <c r="L16" s="6"/>
      <c r="N16" s="13">
        <v>1998</v>
      </c>
      <c r="P16" s="7" t="s">
        <v>30</v>
      </c>
      <c r="Q16" s="7" t="s">
        <v>31</v>
      </c>
      <c r="R16" s="7" t="s">
        <v>32</v>
      </c>
      <c r="S16" s="7" t="s">
        <v>33</v>
      </c>
      <c r="T16" s="4">
        <v>1998</v>
      </c>
      <c r="U16" s="7" t="s">
        <v>34</v>
      </c>
    </row>
    <row r="17" spans="1:21" ht="12.75">
      <c r="A17" s="1" t="s">
        <v>44</v>
      </c>
      <c r="B17" s="25">
        <v>204392496</v>
      </c>
      <c r="C17" s="25">
        <v>49383300</v>
      </c>
      <c r="D17" s="25">
        <v>26000000</v>
      </c>
      <c r="E17" s="34">
        <f>D17/C17*100</f>
        <v>52.649377421112</v>
      </c>
      <c r="F17" s="25">
        <v>4318024.1</v>
      </c>
      <c r="G17" s="25">
        <f>(F17-F12)/F17*100</f>
        <v>8.843766295792548</v>
      </c>
      <c r="H17" s="25">
        <v>1700000</v>
      </c>
      <c r="I17" s="25">
        <v>510000</v>
      </c>
      <c r="J17" s="25">
        <v>309700000</v>
      </c>
      <c r="K17" s="25">
        <v>408200000</v>
      </c>
      <c r="N17" s="18" t="s">
        <v>36</v>
      </c>
      <c r="O17" s="1" t="s">
        <v>44</v>
      </c>
      <c r="P17" s="11">
        <v>52.64937742111199</v>
      </c>
      <c r="Q17" s="11">
        <v>8.743895405936824</v>
      </c>
      <c r="R17" s="11">
        <v>0.8317330788895498</v>
      </c>
      <c r="S17" s="11">
        <v>0.24951992366686496</v>
      </c>
      <c r="T17" s="18" t="s">
        <v>37</v>
      </c>
      <c r="U17" s="11">
        <v>3.5123598666753404</v>
      </c>
    </row>
    <row r="18" spans="1:21" ht="12.75">
      <c r="A18" s="2" t="s">
        <v>0</v>
      </c>
      <c r="B18" s="6">
        <v>5616617309</v>
      </c>
      <c r="C18" s="6">
        <v>1413084890.5</v>
      </c>
      <c r="D18" s="6">
        <v>999382727.1185743</v>
      </c>
      <c r="E18" s="32">
        <f>(D17-D12)/D17*100</f>
        <v>3.8461538461538463</v>
      </c>
      <c r="F18" s="6">
        <v>600890627.8744383</v>
      </c>
      <c r="G18" s="6"/>
      <c r="H18" s="6">
        <v>336762205.83248633</v>
      </c>
      <c r="I18" s="6">
        <v>182965261</v>
      </c>
      <c r="J18" s="6">
        <v>88284876922</v>
      </c>
      <c r="K18" s="6">
        <v>84991025878.91095</v>
      </c>
      <c r="N18" s="18" t="s">
        <v>15</v>
      </c>
      <c r="O18" s="2" t="s">
        <v>0</v>
      </c>
      <c r="P18" s="7">
        <v>70.72347414067649</v>
      </c>
      <c r="Q18" s="7">
        <v>42.52332127490386</v>
      </c>
      <c r="R18" s="7">
        <v>5.995818965498373</v>
      </c>
      <c r="S18" s="7">
        <v>3.257570365472803</v>
      </c>
      <c r="T18" s="2" t="s">
        <v>15</v>
      </c>
      <c r="U18" s="7">
        <v>30.850580210130346</v>
      </c>
    </row>
    <row r="19" spans="1:21" ht="12.75">
      <c r="A19" s="2" t="s">
        <v>1</v>
      </c>
      <c r="B19" s="6">
        <v>37695418.18120805</v>
      </c>
      <c r="C19" s="6">
        <v>9483791.211409396</v>
      </c>
      <c r="D19" s="6">
        <v>6707266.624956874</v>
      </c>
      <c r="E19" s="32">
        <f>(C17-C12)/C17*100</f>
        <v>2.2319286074442166</v>
      </c>
      <c r="F19" s="6">
        <v>4032823.0058687134</v>
      </c>
      <c r="G19" s="6"/>
      <c r="H19" s="6">
        <v>2260149.032432794</v>
      </c>
      <c r="I19" s="6">
        <v>1227954.7718120806</v>
      </c>
      <c r="J19" s="6">
        <v>592515952.4966443</v>
      </c>
      <c r="K19" s="6">
        <v>570409569.6571205</v>
      </c>
      <c r="O19" s="2" t="s">
        <v>1</v>
      </c>
      <c r="P19" s="7">
        <v>62.63276891269572</v>
      </c>
      <c r="Q19" s="7">
        <v>46.696913379201305</v>
      </c>
      <c r="R19" s="7">
        <v>8.050074414484074</v>
      </c>
      <c r="S19" s="7">
        <v>4.227375731388154</v>
      </c>
      <c r="U19" s="7">
        <v>104.89548595015151</v>
      </c>
    </row>
    <row r="21" spans="1:21" ht="12.75">
      <c r="A21" s="8">
        <v>1999</v>
      </c>
      <c r="B21" s="6" t="s">
        <v>2</v>
      </c>
      <c r="C21" s="6" t="s">
        <v>3</v>
      </c>
      <c r="D21" s="6" t="s">
        <v>24</v>
      </c>
      <c r="E21" s="32"/>
      <c r="F21" s="6" t="s">
        <v>25</v>
      </c>
      <c r="G21" s="6"/>
      <c r="H21" s="6" t="s">
        <v>26</v>
      </c>
      <c r="I21" s="6" t="s">
        <v>27</v>
      </c>
      <c r="J21" s="6" t="s">
        <v>28</v>
      </c>
      <c r="K21" s="6" t="s">
        <v>29</v>
      </c>
      <c r="L21" s="6"/>
      <c r="N21" s="13">
        <v>1999</v>
      </c>
      <c r="P21" s="7" t="s">
        <v>43</v>
      </c>
      <c r="Q21" s="7" t="s">
        <v>31</v>
      </c>
      <c r="R21" s="7" t="s">
        <v>32</v>
      </c>
      <c r="S21" s="7" t="s">
        <v>33</v>
      </c>
      <c r="T21" s="4">
        <v>1999</v>
      </c>
      <c r="U21" s="7" t="s">
        <v>34</v>
      </c>
    </row>
    <row r="22" spans="1:21" ht="12.75">
      <c r="A22" s="1" t="s">
        <v>44</v>
      </c>
      <c r="B22" s="25">
        <v>205500000</v>
      </c>
      <c r="C22" s="25">
        <v>51203700</v>
      </c>
      <c r="D22" s="25">
        <v>27000000</v>
      </c>
      <c r="E22" s="34">
        <f>D22/C22*100</f>
        <v>52.73056439280756</v>
      </c>
      <c r="F22" s="25">
        <v>4977246.026910556</v>
      </c>
      <c r="G22" s="25">
        <f>(F22-F17)/F22*100</f>
        <v>13.244712504592504</v>
      </c>
      <c r="H22" s="25">
        <v>1900000</v>
      </c>
      <c r="I22" s="25">
        <v>900000</v>
      </c>
      <c r="J22" s="25">
        <v>322091008</v>
      </c>
      <c r="K22" s="25">
        <v>424472000</v>
      </c>
      <c r="N22" s="18" t="s">
        <v>36</v>
      </c>
      <c r="O22" s="1" t="s">
        <v>44</v>
      </c>
      <c r="P22" s="11">
        <v>52.73056439280755</v>
      </c>
      <c r="Q22" s="11">
        <v>9.720481189661207</v>
      </c>
      <c r="R22" s="11">
        <v>0.9245742092457421</v>
      </c>
      <c r="S22" s="11">
        <v>0.43795620437956206</v>
      </c>
      <c r="T22" s="18" t="s">
        <v>37</v>
      </c>
      <c r="U22" s="11">
        <v>3.63291001459854</v>
      </c>
    </row>
    <row r="23" spans="1:21" ht="12.75">
      <c r="A23" s="2" t="s">
        <v>0</v>
      </c>
      <c r="B23" s="6">
        <v>5688003251.5</v>
      </c>
      <c r="C23" s="6">
        <v>1440917359.0249546</v>
      </c>
      <c r="D23" s="6">
        <v>1028460166.2056273</v>
      </c>
      <c r="E23" s="32">
        <f>(D22-D17)/D22*100</f>
        <v>3.7037037037037033</v>
      </c>
      <c r="F23" s="6">
        <v>646916175.7013845</v>
      </c>
      <c r="G23" s="6"/>
      <c r="H23" s="6">
        <v>393633920.86956525</v>
      </c>
      <c r="I23" s="6">
        <v>275545806</v>
      </c>
      <c r="J23" s="6">
        <v>100406274958</v>
      </c>
      <c r="K23" s="6">
        <v>91629453454.41783</v>
      </c>
      <c r="N23" s="18" t="s">
        <v>15</v>
      </c>
      <c r="O23" s="2" t="s">
        <v>0</v>
      </c>
      <c r="P23" s="7">
        <v>71.37537484464548</v>
      </c>
      <c r="Q23" s="7">
        <v>44.89613312307809</v>
      </c>
      <c r="R23" s="7">
        <v>6.920423626089857</v>
      </c>
      <c r="S23" s="7">
        <v>4.8443327792988695</v>
      </c>
      <c r="T23" s="18" t="s">
        <v>15</v>
      </c>
      <c r="U23" s="7">
        <v>33.76153632854825</v>
      </c>
    </row>
    <row r="24" spans="1:21" ht="12.75">
      <c r="A24" s="2" t="s">
        <v>1</v>
      </c>
      <c r="B24" s="6">
        <v>38174518.46644295</v>
      </c>
      <c r="C24" s="6">
        <v>9670586.302180903</v>
      </c>
      <c r="D24" s="6">
        <v>6902417.222856559</v>
      </c>
      <c r="E24" s="32">
        <f>(C22-C17)/C22*100</f>
        <v>3.555211830395069</v>
      </c>
      <c r="F24" s="6">
        <v>4341719.300009293</v>
      </c>
      <c r="G24" s="6"/>
      <c r="H24" s="6">
        <v>2641838.3950977535</v>
      </c>
      <c r="I24" s="6">
        <v>1849300.711409396</v>
      </c>
      <c r="J24" s="6">
        <v>673867617.1677853</v>
      </c>
      <c r="K24" s="6">
        <v>614962774.8618647</v>
      </c>
      <c r="O24" s="2" t="s">
        <v>1</v>
      </c>
      <c r="P24" s="7">
        <v>63.66762653866096</v>
      </c>
      <c r="Q24" s="7">
        <v>47.73524353657486</v>
      </c>
      <c r="R24" s="7">
        <v>9.311508923842759</v>
      </c>
      <c r="S24" s="7">
        <v>6.4518210167133185</v>
      </c>
      <c r="U24" s="7">
        <v>112.71274095063974</v>
      </c>
    </row>
    <row r="26" spans="1:21" ht="12.75">
      <c r="A26" s="8">
        <v>2000</v>
      </c>
      <c r="B26" s="6" t="s">
        <v>2</v>
      </c>
      <c r="C26" s="6" t="s">
        <v>3</v>
      </c>
      <c r="D26" s="6" t="s">
        <v>24</v>
      </c>
      <c r="E26" s="32"/>
      <c r="F26" s="6" t="s">
        <v>25</v>
      </c>
      <c r="G26" s="6"/>
      <c r="H26" s="6" t="s">
        <v>26</v>
      </c>
      <c r="I26" s="6" t="s">
        <v>27</v>
      </c>
      <c r="J26" s="6" t="s">
        <v>28</v>
      </c>
      <c r="K26" s="6" t="s">
        <v>29</v>
      </c>
      <c r="L26" s="6"/>
      <c r="N26" s="13">
        <v>2000</v>
      </c>
      <c r="P26" s="7" t="s">
        <v>43</v>
      </c>
      <c r="Q26" s="7" t="s">
        <v>31</v>
      </c>
      <c r="R26" s="7" t="s">
        <v>32</v>
      </c>
      <c r="S26" s="7" t="s">
        <v>33</v>
      </c>
      <c r="T26" s="4">
        <v>2000</v>
      </c>
      <c r="U26" s="7" t="s">
        <v>34</v>
      </c>
    </row>
    <row r="27" spans="1:21" ht="12.75">
      <c r="A27" s="1" t="s">
        <v>44</v>
      </c>
      <c r="B27" s="25">
        <v>206264592</v>
      </c>
      <c r="C27" s="25">
        <v>52008308</v>
      </c>
      <c r="D27" s="25">
        <v>28000000</v>
      </c>
      <c r="E27" s="34">
        <f>D27/C27*100</f>
        <v>53.83755226184247</v>
      </c>
      <c r="F27" s="25">
        <v>5456007.193834684</v>
      </c>
      <c r="G27" s="25"/>
      <c r="H27" s="25">
        <v>2100000</v>
      </c>
      <c r="I27" s="25">
        <v>1900000</v>
      </c>
      <c r="J27" s="25">
        <v>314116992</v>
      </c>
      <c r="K27" s="25">
        <v>424398016</v>
      </c>
      <c r="N27" s="18" t="s">
        <v>36</v>
      </c>
      <c r="O27" s="1" t="s">
        <v>44</v>
      </c>
      <c r="P27" s="11">
        <v>53.837552261842475</v>
      </c>
      <c r="Q27" s="11">
        <v>10.49064544425226</v>
      </c>
      <c r="R27" s="11">
        <v>1.0181097878398828</v>
      </c>
      <c r="S27" s="11">
        <v>0.9211469509027511</v>
      </c>
      <c r="T27" s="18" t="s">
        <v>37</v>
      </c>
      <c r="U27" s="11">
        <v>3.580425514816426</v>
      </c>
    </row>
    <row r="28" spans="1:21" ht="12.75">
      <c r="A28" s="2" t="s">
        <v>0</v>
      </c>
      <c r="B28" s="6">
        <v>5783316708.5</v>
      </c>
      <c r="C28" s="6">
        <v>1472746970.023954</v>
      </c>
      <c r="D28" s="6">
        <v>1064426958.9949871</v>
      </c>
      <c r="E28" s="32">
        <f>(D27-D22)/D27*100</f>
        <v>3.571428571428571</v>
      </c>
      <c r="F28" s="6">
        <v>703588627.404234</v>
      </c>
      <c r="G28" s="6"/>
      <c r="H28" s="6">
        <v>463016627.4347826</v>
      </c>
      <c r="I28" s="6">
        <v>389497695</v>
      </c>
      <c r="J28" s="6">
        <v>110132366404.37924</v>
      </c>
      <c r="K28" s="6">
        <v>108254466978.17361</v>
      </c>
      <c r="N28" s="18" t="s">
        <v>15</v>
      </c>
      <c r="O28" s="2" t="s">
        <v>0</v>
      </c>
      <c r="P28" s="7">
        <v>72.27493796695263</v>
      </c>
      <c r="Q28" s="7">
        <v>47.77389746677193</v>
      </c>
      <c r="R28" s="7">
        <v>8.006074209186336</v>
      </c>
      <c r="S28" s="7">
        <v>6.73484982116815</v>
      </c>
      <c r="T28" s="18" t="s">
        <v>15</v>
      </c>
      <c r="U28" s="7">
        <v>37.7615206619378</v>
      </c>
    </row>
    <row r="29" spans="1:21" ht="12.75">
      <c r="A29" s="2" t="s">
        <v>1</v>
      </c>
      <c r="B29" s="6">
        <v>38814206.09731544</v>
      </c>
      <c r="C29" s="6">
        <v>9884207.852509758</v>
      </c>
      <c r="D29" s="6">
        <v>7143805.093926088</v>
      </c>
      <c r="E29" s="32">
        <f>(C27-C22)/C27*100</f>
        <v>1.5470759017963054</v>
      </c>
      <c r="F29" s="6">
        <v>4722071.3248606315</v>
      </c>
      <c r="G29" s="6"/>
      <c r="H29" s="6">
        <v>3107494.1438576016</v>
      </c>
      <c r="I29" s="6">
        <v>2614078.489932886</v>
      </c>
      <c r="J29" s="6">
        <v>739143398.687109</v>
      </c>
      <c r="K29" s="6">
        <v>726540046.83338</v>
      </c>
      <c r="O29" s="2" t="s">
        <v>1</v>
      </c>
      <c r="P29" s="7">
        <v>65.05313345214999</v>
      </c>
      <c r="Q29" s="7">
        <v>48.73895893977373</v>
      </c>
      <c r="R29" s="7">
        <v>10.67791282571613</v>
      </c>
      <c r="S29" s="7">
        <v>9.031072755104606</v>
      </c>
      <c r="U29" s="7">
        <v>123.08434914866395</v>
      </c>
    </row>
    <row r="31" spans="1:22" ht="12.75">
      <c r="A31" s="8">
        <v>2001</v>
      </c>
      <c r="B31" s="6" t="s">
        <v>2</v>
      </c>
      <c r="C31" s="6" t="s">
        <v>3</v>
      </c>
      <c r="D31" s="6" t="s">
        <v>24</v>
      </c>
      <c r="E31" s="32"/>
      <c r="F31" s="6" t="s">
        <v>25</v>
      </c>
      <c r="G31" s="6"/>
      <c r="H31" s="6" t="s">
        <v>26</v>
      </c>
      <c r="I31" s="6" t="s">
        <v>27</v>
      </c>
      <c r="J31" s="6" t="s">
        <v>28</v>
      </c>
      <c r="K31" s="6" t="s">
        <v>29</v>
      </c>
      <c r="L31" s="6" t="s">
        <v>35</v>
      </c>
      <c r="N31" s="13">
        <v>2001</v>
      </c>
      <c r="P31" s="7" t="s">
        <v>43</v>
      </c>
      <c r="Q31" s="7" t="s">
        <v>31</v>
      </c>
      <c r="R31" s="7" t="s">
        <v>32</v>
      </c>
      <c r="S31" s="7" t="s">
        <v>33</v>
      </c>
      <c r="T31" s="4">
        <v>2001</v>
      </c>
      <c r="U31" s="7" t="s">
        <v>34</v>
      </c>
      <c r="V31" s="6" t="s">
        <v>35</v>
      </c>
    </row>
    <row r="32" spans="1:22" ht="12.75">
      <c r="A32" s="1" t="s">
        <v>44</v>
      </c>
      <c r="B32" s="25">
        <v>209170000</v>
      </c>
      <c r="C32" s="25">
        <v>53224000</v>
      </c>
      <c r="D32" s="25">
        <v>29000000</v>
      </c>
      <c r="E32" s="34">
        <f>D32/C32*100</f>
        <v>54.48669773034721</v>
      </c>
      <c r="F32" s="25">
        <v>5900759.766986844</v>
      </c>
      <c r="G32" s="25"/>
      <c r="H32" s="25">
        <v>2300000</v>
      </c>
      <c r="I32" s="25">
        <v>4200000</v>
      </c>
      <c r="J32" s="25">
        <v>316244992</v>
      </c>
      <c r="K32" s="25">
        <v>365844000</v>
      </c>
      <c r="L32" s="25">
        <v>15000</v>
      </c>
      <c r="N32" s="18" t="s">
        <v>36</v>
      </c>
      <c r="O32" s="1" t="s">
        <v>44</v>
      </c>
      <c r="P32" s="11">
        <v>54.48669773034721</v>
      </c>
      <c r="Q32" s="11">
        <v>11.08665220011056</v>
      </c>
      <c r="R32" s="11">
        <v>1.0995840703733806</v>
      </c>
      <c r="S32" s="11">
        <v>2.0079361285079123</v>
      </c>
      <c r="T32" s="18" t="s">
        <v>37</v>
      </c>
      <c r="U32" s="11">
        <v>3.2609312616532007</v>
      </c>
      <c r="V32" s="11">
        <v>0.35714285714285715</v>
      </c>
    </row>
    <row r="33" spans="1:22" ht="12.75">
      <c r="A33" s="2" t="s">
        <v>0</v>
      </c>
      <c r="B33" s="6">
        <v>5867063141</v>
      </c>
      <c r="C33" s="6">
        <v>1503257392.8409188</v>
      </c>
      <c r="D33" s="6">
        <v>1103886425.3584595</v>
      </c>
      <c r="E33" s="32">
        <f>(D32-D27)/D32*100</f>
        <v>3.4482758620689653</v>
      </c>
      <c r="F33" s="6">
        <v>766325514.4586146</v>
      </c>
      <c r="G33" s="6"/>
      <c r="H33" s="6">
        <v>523493963.5</v>
      </c>
      <c r="I33" s="6">
        <v>494336032</v>
      </c>
      <c r="J33" s="6">
        <v>120439038308.9334</v>
      </c>
      <c r="K33" s="6">
        <v>117247002499.99467</v>
      </c>
      <c r="L33" s="6">
        <v>36774030.654376365</v>
      </c>
      <c r="N33" s="18" t="s">
        <v>15</v>
      </c>
      <c r="O33" s="2" t="s">
        <v>0</v>
      </c>
      <c r="P33" s="7">
        <v>73.43296168810377</v>
      </c>
      <c r="Q33" s="7">
        <v>50.977664777046634</v>
      </c>
      <c r="R33" s="7">
        <v>8.922589563451913</v>
      </c>
      <c r="S33" s="7">
        <v>8.425612953532044</v>
      </c>
      <c r="T33" s="18" t="s">
        <v>15</v>
      </c>
      <c r="U33" s="7">
        <v>40.5119282163403</v>
      </c>
      <c r="V33" s="7">
        <v>7.4390755020617965</v>
      </c>
    </row>
    <row r="34" spans="1:22" ht="12.75">
      <c r="A34" s="2" t="s">
        <v>1</v>
      </c>
      <c r="B34" s="6">
        <v>39376262.691275164</v>
      </c>
      <c r="C34" s="6">
        <v>10088975.79087865</v>
      </c>
      <c r="D34" s="6">
        <v>7408633.727237983</v>
      </c>
      <c r="E34" s="32">
        <f>(C32-C27)/C32*100</f>
        <v>2.284104915075906</v>
      </c>
      <c r="F34" s="6">
        <v>5143124.258111508</v>
      </c>
      <c r="G34" s="6"/>
      <c r="H34" s="6">
        <v>3513382.3053691275</v>
      </c>
      <c r="I34" s="6">
        <v>3317691.489932886</v>
      </c>
      <c r="J34" s="6">
        <v>808315693.3485463</v>
      </c>
      <c r="K34" s="6">
        <v>786892634.2281522</v>
      </c>
      <c r="L34" s="6">
        <v>246805.57486158636</v>
      </c>
      <c r="O34" s="2" t="s">
        <v>1</v>
      </c>
      <c r="P34" s="7">
        <v>66.0992026938123</v>
      </c>
      <c r="Q34" s="7">
        <v>49.48221876890826</v>
      </c>
      <c r="R34" s="7">
        <v>11.868648019157861</v>
      </c>
      <c r="S34" s="7">
        <v>11.431682641099375</v>
      </c>
      <c r="U34" s="7">
        <v>134.20880100331328</v>
      </c>
      <c r="V34" s="7">
        <v>2.2178120174353912</v>
      </c>
    </row>
    <row r="36" spans="1:22" ht="12.75">
      <c r="A36" s="8">
        <v>2002</v>
      </c>
      <c r="B36" s="6" t="s">
        <v>2</v>
      </c>
      <c r="C36" s="6" t="s">
        <v>3</v>
      </c>
      <c r="D36" s="6" t="s">
        <v>24</v>
      </c>
      <c r="E36" s="32"/>
      <c r="F36" s="6" t="s">
        <v>25</v>
      </c>
      <c r="G36" s="6"/>
      <c r="H36" s="6" t="s">
        <v>26</v>
      </c>
      <c r="I36" s="6" t="s">
        <v>27</v>
      </c>
      <c r="J36" s="6" t="s">
        <v>28</v>
      </c>
      <c r="K36" s="6" t="s">
        <v>29</v>
      </c>
      <c r="L36" s="6" t="s">
        <v>35</v>
      </c>
      <c r="N36" s="13">
        <v>2002</v>
      </c>
      <c r="P36" s="7" t="s">
        <v>43</v>
      </c>
      <c r="Q36" s="7" t="s">
        <v>31</v>
      </c>
      <c r="R36" s="7" t="s">
        <v>32</v>
      </c>
      <c r="S36" s="7" t="s">
        <v>33</v>
      </c>
      <c r="T36" s="4">
        <v>2002</v>
      </c>
      <c r="U36" s="7" t="s">
        <v>34</v>
      </c>
      <c r="V36" s="6" t="s">
        <v>35</v>
      </c>
    </row>
    <row r="37" spans="1:22" ht="12.75">
      <c r="A37" s="1" t="s">
        <v>44</v>
      </c>
      <c r="B37" s="25">
        <v>212110000</v>
      </c>
      <c r="C37" s="25">
        <v>53972000</v>
      </c>
      <c r="D37" s="25">
        <v>30000000</v>
      </c>
      <c r="E37" s="34">
        <f>D37/C37*100</f>
        <v>55.584377084414136</v>
      </c>
      <c r="F37" s="25">
        <v>6293028.183487702</v>
      </c>
      <c r="G37" s="25"/>
      <c r="H37" s="25">
        <v>2519000</v>
      </c>
      <c r="I37" s="25">
        <v>4500000</v>
      </c>
      <c r="J37" s="25">
        <v>289400000</v>
      </c>
      <c r="K37" s="25">
        <v>429400000</v>
      </c>
      <c r="L37" s="25">
        <v>37300</v>
      </c>
      <c r="N37" s="18" t="s">
        <v>36</v>
      </c>
      <c r="O37" s="1" t="s">
        <v>44</v>
      </c>
      <c r="P37" s="11">
        <v>55.58437708441414</v>
      </c>
      <c r="Q37" s="11">
        <v>11.659801718460873</v>
      </c>
      <c r="R37" s="11">
        <v>1.1875913441139032</v>
      </c>
      <c r="S37" s="11">
        <v>2.121540710008958</v>
      </c>
      <c r="T37" s="18" t="s">
        <v>37</v>
      </c>
      <c r="U37" s="11">
        <v>3.388807694120975</v>
      </c>
      <c r="V37" s="11">
        <v>0.8288888888888889</v>
      </c>
    </row>
    <row r="38" spans="1:23" ht="12.75">
      <c r="A38" s="2" t="s">
        <v>0</v>
      </c>
      <c r="B38" s="6">
        <v>5897120911.75</v>
      </c>
      <c r="C38" s="6">
        <v>1512210870.7166789</v>
      </c>
      <c r="D38" s="6">
        <v>1128778012.4063895</v>
      </c>
      <c r="E38" s="32">
        <f>(D37-D32)/D37*100</f>
        <v>3.3333333333333335</v>
      </c>
      <c r="F38" s="6">
        <v>815173405.5983454</v>
      </c>
      <c r="G38" s="6"/>
      <c r="H38" s="6">
        <v>585281238.5388856</v>
      </c>
      <c r="I38" s="6">
        <v>622406372.1665461</v>
      </c>
      <c r="J38" s="6">
        <v>134775836110.57861</v>
      </c>
      <c r="K38" s="6">
        <v>127623362165.78166</v>
      </c>
      <c r="L38" s="6">
        <v>66875117.07483113</v>
      </c>
      <c r="N38" s="18" t="s">
        <v>15</v>
      </c>
      <c r="O38" s="2" t="s">
        <v>0</v>
      </c>
      <c r="P38" s="7">
        <v>74.64422021192257</v>
      </c>
      <c r="Q38" s="7">
        <v>53.906067029660484</v>
      </c>
      <c r="R38" s="7">
        <v>9.92486413790014</v>
      </c>
      <c r="S38" s="7">
        <v>10.554410897806129</v>
      </c>
      <c r="T38" s="18" t="s">
        <v>15</v>
      </c>
      <c r="U38" s="7">
        <v>44.49615366602548</v>
      </c>
      <c r="V38" s="7">
        <v>10.74460674977415</v>
      </c>
      <c r="W38" s="18"/>
    </row>
    <row r="39" spans="1:23" ht="12.75">
      <c r="A39" s="2" t="s">
        <v>1</v>
      </c>
      <c r="B39" s="6">
        <v>39577992.696308725</v>
      </c>
      <c r="C39" s="6">
        <v>10149066.246420663</v>
      </c>
      <c r="D39" s="6">
        <v>7575691.358432144</v>
      </c>
      <c r="E39" s="32">
        <f>(C37-C32)/C37*100</f>
        <v>1.3859038019713925</v>
      </c>
      <c r="F39" s="6">
        <v>5470962.453680171</v>
      </c>
      <c r="G39" s="6"/>
      <c r="H39" s="6">
        <v>3928062.003616682</v>
      </c>
      <c r="I39" s="6">
        <v>4177223.9742721217</v>
      </c>
      <c r="J39" s="6">
        <v>904535812.8226752</v>
      </c>
      <c r="K39" s="6">
        <v>856532631.9851118</v>
      </c>
      <c r="L39" s="6">
        <v>448826.28909282637</v>
      </c>
      <c r="O39" s="2" t="s">
        <v>1</v>
      </c>
      <c r="P39" s="7">
        <v>67.58050468278853</v>
      </c>
      <c r="Q39" s="7">
        <v>49.50375319999245</v>
      </c>
      <c r="R39" s="7">
        <v>13.198887782559213</v>
      </c>
      <c r="S39" s="7">
        <v>13.929383649605246</v>
      </c>
      <c r="U39" s="7">
        <v>143.40390657488896</v>
      </c>
      <c r="V39" s="7">
        <v>3.8124294452991507</v>
      </c>
      <c r="W39" s="18"/>
    </row>
    <row r="41" spans="1:22" ht="12.75">
      <c r="A41" s="8">
        <v>2003</v>
      </c>
      <c r="B41" s="6" t="s">
        <v>2</v>
      </c>
      <c r="C41" s="6" t="s">
        <v>3</v>
      </c>
      <c r="D41" s="6" t="s">
        <v>24</v>
      </c>
      <c r="E41" s="32"/>
      <c r="F41" s="6" t="s">
        <v>25</v>
      </c>
      <c r="G41" s="6"/>
      <c r="H41" s="6" t="s">
        <v>26</v>
      </c>
      <c r="I41" s="6" t="s">
        <v>27</v>
      </c>
      <c r="J41" s="6" t="s">
        <v>28</v>
      </c>
      <c r="K41" s="6" t="s">
        <v>29</v>
      </c>
      <c r="L41" s="6" t="s">
        <v>35</v>
      </c>
      <c r="N41" s="13">
        <v>2003</v>
      </c>
      <c r="P41" s="7" t="s">
        <v>43</v>
      </c>
      <c r="Q41" s="7" t="s">
        <v>31</v>
      </c>
      <c r="R41" s="7" t="s">
        <v>32</v>
      </c>
      <c r="S41" s="7" t="s">
        <v>33</v>
      </c>
      <c r="T41" s="4">
        <v>2003</v>
      </c>
      <c r="U41" s="7" t="s">
        <v>34</v>
      </c>
      <c r="V41" s="6" t="s">
        <v>35</v>
      </c>
    </row>
    <row r="42" spans="1:22" ht="12.75">
      <c r="A42" s="1" t="s">
        <v>44</v>
      </c>
      <c r="B42" s="25">
        <v>215091296</v>
      </c>
      <c r="C42" s="25">
        <v>54643000</v>
      </c>
      <c r="D42" s="25">
        <v>30984859.663465276</v>
      </c>
      <c r="E42" s="34">
        <f>D42/C42*100</f>
        <v>56.7041700921715</v>
      </c>
      <c r="F42" s="25">
        <v>6883297.757303467</v>
      </c>
      <c r="G42" s="25"/>
      <c r="H42" s="25">
        <v>2728500</v>
      </c>
      <c r="I42" s="25">
        <v>8080000</v>
      </c>
      <c r="J42" s="25">
        <v>279476553.4747747</v>
      </c>
      <c r="K42" s="25">
        <v>434492747.4317573</v>
      </c>
      <c r="L42" s="25">
        <v>48950</v>
      </c>
      <c r="N42" s="18" t="s">
        <v>36</v>
      </c>
      <c r="O42" s="1" t="s">
        <v>44</v>
      </c>
      <c r="P42" s="11">
        <v>56.70417009217151</v>
      </c>
      <c r="Q42" s="11">
        <v>12.596851851661635</v>
      </c>
      <c r="R42" s="11">
        <v>1.268531107832462</v>
      </c>
      <c r="S42" s="11">
        <v>3.7565443838322494</v>
      </c>
      <c r="T42" s="18" t="s">
        <v>37</v>
      </c>
      <c r="U42" s="11">
        <v>3.319377930134988</v>
      </c>
      <c r="V42" s="11">
        <v>0.6058168316831684</v>
      </c>
    </row>
    <row r="43" spans="1:22" ht="12.75">
      <c r="A43" s="2" t="s">
        <v>0</v>
      </c>
      <c r="B43" s="6">
        <v>5933499477</v>
      </c>
      <c r="C43" s="6">
        <v>1525384720.610921</v>
      </c>
      <c r="D43" s="6">
        <v>1147954635.9481752</v>
      </c>
      <c r="E43" s="32">
        <f>(D42-D37)/D42*100</f>
        <v>3.1785190385307422</v>
      </c>
      <c r="F43" s="6">
        <v>862531291.8315616</v>
      </c>
      <c r="G43" s="6"/>
      <c r="H43" s="6">
        <v>649755373.5909373</v>
      </c>
      <c r="I43" s="6">
        <v>724593537.5979942</v>
      </c>
      <c r="J43" s="6">
        <v>144963157084.47876</v>
      </c>
      <c r="K43" s="6">
        <v>137185190499.93297</v>
      </c>
      <c r="L43" s="6">
        <v>100608245.79933679</v>
      </c>
      <c r="N43" s="18" t="s">
        <v>15</v>
      </c>
      <c r="O43" s="2" t="s">
        <v>0</v>
      </c>
      <c r="P43" s="7">
        <v>75.25672838052397</v>
      </c>
      <c r="Q43" s="7">
        <v>56.545163995488</v>
      </c>
      <c r="R43" s="7">
        <v>10.950626626151758</v>
      </c>
      <c r="S43" s="7">
        <v>12.211908678963118</v>
      </c>
      <c r="T43" s="18" t="s">
        <v>15</v>
      </c>
      <c r="U43" s="7">
        <v>47.55176075739153</v>
      </c>
      <c r="V43" s="7">
        <v>13.884783755158804</v>
      </c>
    </row>
    <row r="44" spans="1:22" ht="12.75">
      <c r="A44" s="2" t="s">
        <v>1</v>
      </c>
      <c r="B44" s="6">
        <v>39822144.1409396</v>
      </c>
      <c r="C44" s="6">
        <v>10237481.34638202</v>
      </c>
      <c r="D44" s="6">
        <v>7704393.529853525</v>
      </c>
      <c r="E44" s="32">
        <f>(C42-C37)/C42*100</f>
        <v>1.227970645828377</v>
      </c>
      <c r="F44" s="6">
        <v>5788800.616319205</v>
      </c>
      <c r="G44" s="6"/>
      <c r="H44" s="6">
        <v>4360774.3194022635</v>
      </c>
      <c r="I44" s="6">
        <v>4863043.876496606</v>
      </c>
      <c r="J44" s="6">
        <v>972907094.5267031</v>
      </c>
      <c r="K44" s="6">
        <v>920705976.5096172</v>
      </c>
      <c r="L44" s="6">
        <v>675223.1261700456</v>
      </c>
      <c r="O44" s="2" t="s">
        <v>1</v>
      </c>
      <c r="P44" s="7">
        <v>67.96208057484753</v>
      </c>
      <c r="Q44" s="7">
        <v>49.81131210860273</v>
      </c>
      <c r="R44" s="7">
        <v>14.643219239205154</v>
      </c>
      <c r="S44" s="7">
        <v>16.446491785668083</v>
      </c>
      <c r="U44" s="7">
        <v>150.491309672535</v>
      </c>
      <c r="V44" s="7">
        <v>5.135099522001386</v>
      </c>
    </row>
    <row r="49" ht="12.75">
      <c r="V49" s="28"/>
    </row>
    <row r="50" ht="12.75">
      <c r="V50" s="6"/>
    </row>
    <row r="51" ht="12.75">
      <c r="V51" s="6"/>
    </row>
    <row r="61" ht="12.75">
      <c r="V61" s="28"/>
    </row>
    <row r="62" spans="22:23" ht="12.75">
      <c r="V62" s="6"/>
      <c r="W62" s="18"/>
    </row>
    <row r="63" spans="22:23" ht="12.75">
      <c r="V63" s="6"/>
      <c r="W63" s="18"/>
    </row>
    <row r="73" ht="12.75">
      <c r="V73" s="28"/>
    </row>
    <row r="74" spans="22:23" ht="12.75">
      <c r="V74" s="6"/>
      <c r="W74" s="18"/>
    </row>
    <row r="75" spans="22:23" ht="12.75">
      <c r="V75" s="6"/>
      <c r="W75" s="18"/>
    </row>
    <row r="85" ht="12.75">
      <c r="V85" s="28"/>
    </row>
    <row r="86" spans="22:23" ht="12.75">
      <c r="V86" s="6"/>
      <c r="W86" s="18"/>
    </row>
    <row r="87" spans="22:23" ht="12.75">
      <c r="V87" s="6"/>
      <c r="W87" s="18"/>
    </row>
    <row r="97" ht="12.75">
      <c r="V97" s="28"/>
    </row>
    <row r="98" spans="22:23" ht="12.75">
      <c r="V98" s="6"/>
      <c r="W98" s="18"/>
    </row>
    <row r="99" spans="22:23" ht="12.75">
      <c r="V99" s="6"/>
      <c r="W99" s="18"/>
    </row>
  </sheetData>
  <printOptions/>
  <pageMargins left="0.75" right="0.75" top="0.25" bottom="0.2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B1">
      <selection activeCell="L9" sqref="L9"/>
    </sheetView>
  </sheetViews>
  <sheetFormatPr defaultColWidth="9.140625" defaultRowHeight="12.75"/>
  <cols>
    <col min="1" max="1" width="12.421875" style="0" customWidth="1"/>
  </cols>
  <sheetData>
    <row r="1" spans="1:10" ht="15.75">
      <c r="A1" s="29" t="s">
        <v>42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2.75">
      <c r="A2" s="20"/>
      <c r="B2" s="20"/>
      <c r="C2" s="19"/>
      <c r="D2" s="19"/>
      <c r="E2" s="19"/>
      <c r="F2" s="19"/>
      <c r="G2" s="19"/>
      <c r="H2" s="19"/>
      <c r="I2" s="19"/>
      <c r="J2" s="19"/>
    </row>
    <row r="3" spans="1:10" ht="12.75">
      <c r="A3" s="21"/>
      <c r="B3" s="22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</row>
    <row r="4" spans="1:10" ht="12.75">
      <c r="A4" s="1" t="s">
        <v>44</v>
      </c>
      <c r="B4" s="14">
        <v>12.75613498500162</v>
      </c>
      <c r="C4" s="14">
        <v>17.388372629231412</v>
      </c>
      <c r="D4" s="14">
        <v>21.919681241072357</v>
      </c>
      <c r="E4" s="14">
        <v>23.860624860377982</v>
      </c>
      <c r="F4" s="14">
        <v>27.873372989002025</v>
      </c>
      <c r="G4" s="14">
        <v>32.731472321507226</v>
      </c>
      <c r="H4" s="14">
        <v>38.039541145457044</v>
      </c>
      <c r="I4" s="14">
        <v>40.85424226883853</v>
      </c>
      <c r="J4" s="14">
        <v>44.55976888921149</v>
      </c>
    </row>
    <row r="5" spans="1:10" ht="12.75">
      <c r="A5" s="2" t="s">
        <v>0</v>
      </c>
      <c r="B5" s="12">
        <v>43.36964342522958</v>
      </c>
      <c r="C5" s="12">
        <v>51.45925033284298</v>
      </c>
      <c r="D5" s="12">
        <v>59.780985003183424</v>
      </c>
      <c r="E5" s="12">
        <v>68.15322303380077</v>
      </c>
      <c r="F5" s="12">
        <v>78.19267348786879</v>
      </c>
      <c r="G5" s="12">
        <v>88.23855942201544</v>
      </c>
      <c r="H5" s="12">
        <v>98.03291044122736</v>
      </c>
      <c r="I5" s="12">
        <v>105.73819790998901</v>
      </c>
      <c r="J5" s="12">
        <v>113.36200068952519</v>
      </c>
    </row>
    <row r="6" spans="1:10" ht="12.75">
      <c r="A6" s="2" t="s">
        <v>1</v>
      </c>
      <c r="B6" s="12">
        <v>43.32016206807956</v>
      </c>
      <c r="C6" s="12">
        <v>52.228453873297745</v>
      </c>
      <c r="D6" s="12">
        <v>61.75919799774969</v>
      </c>
      <c r="E6" s="12">
        <v>71.13643298493736</v>
      </c>
      <c r="F6" s="12">
        <v>81.67329926203757</v>
      </c>
      <c r="G6" s="12">
        <v>91.6618148925319</v>
      </c>
      <c r="H6" s="12">
        <v>100</v>
      </c>
      <c r="I6" s="12">
        <v>107.18345761322277</v>
      </c>
      <c r="J6" s="12">
        <v>113.43713482895963</v>
      </c>
    </row>
    <row r="9" spans="3:12" ht="12.75">
      <c r="C9" s="31">
        <f>C4-B4</f>
        <v>4.632237644229793</v>
      </c>
      <c r="D9" s="31">
        <f>D4-C4</f>
        <v>4.531308611840945</v>
      </c>
      <c r="E9" s="31">
        <f>E4-D4</f>
        <v>1.9409436193056244</v>
      </c>
      <c r="F9" s="31">
        <f>F4-E4</f>
        <v>4.012748128624043</v>
      </c>
      <c r="G9" s="31">
        <f>G4-F4</f>
        <v>4.858099332505201</v>
      </c>
      <c r="H9" s="31">
        <f>H4-G4</f>
        <v>5.308068823949817</v>
      </c>
      <c r="I9" s="31">
        <f>I4-H4</f>
        <v>2.8147011233814894</v>
      </c>
      <c r="J9" s="31">
        <f>J4-I4</f>
        <v>3.7055266203729573</v>
      </c>
      <c r="K9" s="31">
        <f>J9+I9+H9+G9+F9+E9+D9+C9</f>
        <v>31.80363390420987</v>
      </c>
      <c r="L9" s="31">
        <f>K9/8</f>
        <v>3.975454238026234</v>
      </c>
    </row>
  </sheetData>
  <mergeCells count="1">
    <mergeCell ref="A1:J1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9" sqref="L9"/>
    </sheetView>
  </sheetViews>
  <sheetFormatPr defaultColWidth="9.140625" defaultRowHeight="12.75"/>
  <cols>
    <col min="1" max="1" width="12.28125" style="0" customWidth="1"/>
  </cols>
  <sheetData>
    <row r="1" spans="1:10" ht="15.75">
      <c r="A1" s="29" t="s">
        <v>38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2.75">
      <c r="A2" s="20"/>
      <c r="B2" s="20"/>
      <c r="C2" s="19"/>
      <c r="D2" s="19"/>
      <c r="E2" s="19"/>
      <c r="F2" s="19"/>
      <c r="G2" s="19"/>
      <c r="H2" s="19"/>
      <c r="I2" s="19"/>
      <c r="J2" s="19"/>
    </row>
    <row r="3" spans="1:10" ht="12.75">
      <c r="A3" s="21"/>
      <c r="B3" s="22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</row>
    <row r="4" spans="1:10" ht="12.75">
      <c r="A4" s="1" t="s">
        <v>44</v>
      </c>
      <c r="B4" s="11">
        <v>3.0901505703472054</v>
      </c>
      <c r="C4" s="11">
        <v>5.927005066997934</v>
      </c>
      <c r="D4" s="11">
        <v>6.9757397552791405</v>
      </c>
      <c r="E4" s="11">
        <v>8.306101164592917</v>
      </c>
      <c r="F4" s="11">
        <v>11.010849811764539</v>
      </c>
      <c r="G4" s="11">
        <v>13.544632534705425</v>
      </c>
      <c r="H4" s="11">
        <v>18.012390839735236</v>
      </c>
      <c r="I4" s="11">
        <v>21.633877607069234</v>
      </c>
      <c r="J4" s="11">
        <v>24.138199661350743</v>
      </c>
    </row>
    <row r="5" spans="1:10" ht="12.75">
      <c r="A5" s="2" t="s">
        <v>0</v>
      </c>
      <c r="B5" s="12">
        <v>24.46027821780378</v>
      </c>
      <c r="C5" s="12">
        <v>32.32696151017296</v>
      </c>
      <c r="D5" s="12">
        <v>42.62038190053222</v>
      </c>
      <c r="E5" s="12">
        <v>52.56929023487207</v>
      </c>
      <c r="F5" s="12">
        <v>67.6916872657904</v>
      </c>
      <c r="G5" s="12">
        <v>84.49951968286211</v>
      </c>
      <c r="H5" s="12">
        <v>98.2165589514459</v>
      </c>
      <c r="I5" s="12">
        <v>107.00489577389996</v>
      </c>
      <c r="J5" s="12">
        <v>120.41863626834854</v>
      </c>
    </row>
    <row r="6" spans="1:10" ht="12.75">
      <c r="A6" s="2" t="s">
        <v>1</v>
      </c>
      <c r="B6" s="12">
        <v>26.135571076922393</v>
      </c>
      <c r="C6" s="12">
        <v>35.646444285699445</v>
      </c>
      <c r="D6" s="12">
        <v>45.578020844998115</v>
      </c>
      <c r="E6" s="12">
        <v>56.55462896489397</v>
      </c>
      <c r="F6" s="12">
        <v>71.44456505266467</v>
      </c>
      <c r="G6" s="12">
        <v>86.47294293118895</v>
      </c>
      <c r="H6" s="12">
        <v>100</v>
      </c>
      <c r="I6" s="12">
        <v>110.38751972877448</v>
      </c>
      <c r="J6" s="12">
        <v>120.32454722830612</v>
      </c>
    </row>
    <row r="8" spans="3:12" ht="12.75">
      <c r="C8" s="31">
        <f>C4-B4</f>
        <v>2.8368544966507283</v>
      </c>
      <c r="D8" s="31">
        <f>D4-C4</f>
        <v>1.0487346882812068</v>
      </c>
      <c r="E8" s="31">
        <f>E4-D4</f>
        <v>1.3303614093137766</v>
      </c>
      <c r="F8" s="31">
        <f>F4-E4</f>
        <v>2.7047486471716216</v>
      </c>
      <c r="G8" s="31">
        <f>G4-F4</f>
        <v>2.5337827229408862</v>
      </c>
      <c r="H8" s="31">
        <f>H4-G4</f>
        <v>4.467758305029811</v>
      </c>
      <c r="I8" s="31">
        <f>I4-H4</f>
        <v>3.621486767333998</v>
      </c>
      <c r="J8" s="31">
        <f>J4-I4</f>
        <v>2.5043220542815092</v>
      </c>
      <c r="K8" s="31">
        <f>J8+I8+H8+G8+F8+E8+D8+C8</f>
        <v>21.04804909100354</v>
      </c>
      <c r="L8" s="31">
        <f>K8/8</f>
        <v>2.6310061363754427</v>
      </c>
    </row>
  </sheetData>
  <mergeCells count="1">
    <mergeCell ref="A1:J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10" sqref="L10"/>
    </sheetView>
  </sheetViews>
  <sheetFormatPr defaultColWidth="9.140625" defaultRowHeight="12.75"/>
  <cols>
    <col min="1" max="1" width="12.7109375" style="0" customWidth="1"/>
  </cols>
  <sheetData>
    <row r="1" spans="1:10" ht="15.75">
      <c r="A1" s="29" t="s">
        <v>39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2.75">
      <c r="A2" s="20"/>
      <c r="B2" s="20"/>
      <c r="C2" s="19"/>
      <c r="D2" s="19"/>
      <c r="E2" s="19"/>
      <c r="F2" s="19"/>
      <c r="G2" s="19"/>
      <c r="H2" s="19"/>
      <c r="I2" s="19"/>
      <c r="J2" s="19"/>
    </row>
    <row r="3" spans="1:10" ht="12.75">
      <c r="A3" s="21"/>
      <c r="B3" s="22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</row>
    <row r="4" spans="1:10" ht="12.75">
      <c r="A4" s="1" t="s">
        <v>44</v>
      </c>
      <c r="B4" s="14">
        <v>89.51315610248336</v>
      </c>
      <c r="C4" s="14">
        <v>91.00123974168356</v>
      </c>
      <c r="D4" s="14">
        <v>92.7433691506441</v>
      </c>
      <c r="E4" s="14">
        <v>92.65481208141418</v>
      </c>
      <c r="F4" s="14">
        <v>93.09675642426244</v>
      </c>
      <c r="G4" s="14">
        <v>93.5908293222091</v>
      </c>
      <c r="H4" s="14">
        <v>95.63612035455333</v>
      </c>
      <c r="I4" s="14">
        <v>96.89351637073034</v>
      </c>
      <c r="J4" s="14">
        <v>97.18937838859921</v>
      </c>
    </row>
    <row r="5" spans="1:10" ht="12.75">
      <c r="A5" s="2" t="s">
        <v>0</v>
      </c>
      <c r="B5" s="12">
        <v>92.03683661533087</v>
      </c>
      <c r="C5" s="12">
        <v>93.2386933861551</v>
      </c>
      <c r="D5" s="12">
        <v>94.22461826987596</v>
      </c>
      <c r="E5" s="12">
        <v>95.52365301866345</v>
      </c>
      <c r="F5" s="12">
        <v>97.33486433554583</v>
      </c>
      <c r="G5" s="12">
        <v>98.63418982572409</v>
      </c>
      <c r="H5" s="12">
        <v>100</v>
      </c>
      <c r="I5" s="12">
        <v>100.91251115353006</v>
      </c>
      <c r="J5" s="12">
        <v>101.18907465722668</v>
      </c>
    </row>
    <row r="6" spans="1:10" ht="12.75">
      <c r="A6" s="2" t="s">
        <v>1</v>
      </c>
      <c r="B6" s="12">
        <v>92.03683661533087</v>
      </c>
      <c r="C6" s="12">
        <v>93.23869338615519</v>
      </c>
      <c r="D6" s="12">
        <v>94.22461826987596</v>
      </c>
      <c r="E6" s="12">
        <v>95.52365301866345</v>
      </c>
      <c r="F6" s="12">
        <v>97.33486433554583</v>
      </c>
      <c r="G6" s="12">
        <v>98.63418982572409</v>
      </c>
      <c r="H6" s="12">
        <v>100</v>
      </c>
      <c r="I6" s="12">
        <v>100.91251115353006</v>
      </c>
      <c r="J6" s="12">
        <v>101.18907465722668</v>
      </c>
    </row>
    <row r="9" spans="3:12" ht="12.75">
      <c r="C9" s="31">
        <f>C4-B4</f>
        <v>1.4880836392001981</v>
      </c>
      <c r="D9" s="31">
        <f>D4-C4</f>
        <v>1.7421294089605368</v>
      </c>
      <c r="E9" s="31">
        <f>E4-D4</f>
        <v>-0.08855706922992113</v>
      </c>
      <c r="F9" s="31">
        <f>F4-E4</f>
        <v>0.44194434284825945</v>
      </c>
      <c r="G9" s="31">
        <f>G4-F4</f>
        <v>0.49407289794666553</v>
      </c>
      <c r="H9" s="31">
        <f>H4-G4</f>
        <v>2.045291032344224</v>
      </c>
      <c r="I9" s="31">
        <f>I4-H4</f>
        <v>1.2573960161770117</v>
      </c>
      <c r="J9" s="31">
        <f>J4-I4</f>
        <v>0.29586201786887045</v>
      </c>
      <c r="K9" s="31">
        <f>J9+I9+H9+G9+F9+E9+D9+C9</f>
        <v>7.676222286115845</v>
      </c>
      <c r="L9" s="31">
        <f>K9/8</f>
        <v>0.9595277857644806</v>
      </c>
    </row>
  </sheetData>
  <mergeCells count="1">
    <mergeCell ref="A1:J1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10" sqref="L10"/>
    </sheetView>
  </sheetViews>
  <sheetFormatPr defaultColWidth="9.140625" defaultRowHeight="12.75"/>
  <cols>
    <col min="1" max="1" width="14.00390625" style="0" customWidth="1"/>
  </cols>
  <sheetData>
    <row r="1" spans="1:10" ht="15.75">
      <c r="A1" s="29" t="s">
        <v>40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2.75">
      <c r="A2" s="20"/>
      <c r="B2" s="20"/>
      <c r="C2" s="19"/>
      <c r="D2" s="19"/>
      <c r="E2" s="19"/>
      <c r="F2" s="19"/>
      <c r="G2" s="19"/>
      <c r="H2" s="19"/>
      <c r="I2" s="19"/>
      <c r="J2" s="19"/>
    </row>
    <row r="3" spans="1:10" ht="12.75">
      <c r="A3" s="21"/>
      <c r="B3" s="22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</row>
    <row r="4" spans="1:10" ht="12.75">
      <c r="A4" s="1" t="s">
        <v>44</v>
      </c>
      <c r="B4" s="14">
        <v>16.63157029217829</v>
      </c>
      <c r="C4" s="14">
        <v>23.224228922658604</v>
      </c>
      <c r="D4" s="14">
        <v>25.435282723466575</v>
      </c>
      <c r="E4" s="14">
        <v>27.741669786344367</v>
      </c>
      <c r="F4" s="14">
        <v>32.0167831449379</v>
      </c>
      <c r="G4" s="14">
        <v>35.60412043272037</v>
      </c>
      <c r="H4" s="14">
        <v>41.504640442029775</v>
      </c>
      <c r="I4" s="14">
        <v>45.78408537999792</v>
      </c>
      <c r="J4" s="14">
        <v>48.43528280609678</v>
      </c>
    </row>
    <row r="5" spans="1:10" ht="12.75">
      <c r="A5" s="2" t="s">
        <v>0</v>
      </c>
      <c r="B5" s="12">
        <v>47.44730371578077</v>
      </c>
      <c r="C5" s="12">
        <v>54.901035075425064</v>
      </c>
      <c r="D5" s="12">
        <v>63.371043979833395</v>
      </c>
      <c r="E5" s="12">
        <v>70.86332365782266</v>
      </c>
      <c r="F5" s="12">
        <v>81.17118452172488</v>
      </c>
      <c r="G5" s="12">
        <v>91.29371098045</v>
      </c>
      <c r="H5" s="12">
        <v>99.10426779480582</v>
      </c>
      <c r="I5" s="12">
        <v>103.9140641985771</v>
      </c>
      <c r="J5" s="12">
        <v>110.38591565720395</v>
      </c>
    </row>
    <row r="6" spans="1:10" ht="12.75">
      <c r="A6" s="2" t="s">
        <v>1</v>
      </c>
      <c r="B6" s="12">
        <v>49.04523712915529</v>
      </c>
      <c r="C6" s="12">
        <v>57.65091403491358</v>
      </c>
      <c r="D6" s="12">
        <v>65.53298112871411</v>
      </c>
      <c r="E6" s="12">
        <v>73.50037247417043</v>
      </c>
      <c r="F6" s="12">
        <v>83.39092904455009</v>
      </c>
      <c r="G6" s="12">
        <v>92.3536066857375</v>
      </c>
      <c r="H6" s="12">
        <v>100</v>
      </c>
      <c r="I6" s="12">
        <v>105.54374361297066</v>
      </c>
      <c r="J6" s="12">
        <v>110.34278224053472</v>
      </c>
    </row>
    <row r="9" spans="3:12" ht="12.75">
      <c r="C9" s="31">
        <f>C4-B4</f>
        <v>6.592658630480315</v>
      </c>
      <c r="D9" s="31">
        <f>D4-C4</f>
        <v>2.2110538008079708</v>
      </c>
      <c r="E9" s="31">
        <f>E4-D4</f>
        <v>2.3063870628777927</v>
      </c>
      <c r="F9" s="31">
        <f>F4-E4</f>
        <v>4.275113358593529</v>
      </c>
      <c r="G9" s="31">
        <f>G4-F4</f>
        <v>3.587337287782475</v>
      </c>
      <c r="H9" s="31">
        <f>H4-G4</f>
        <v>5.900520009309403</v>
      </c>
      <c r="I9" s="31">
        <f>I4-H4</f>
        <v>4.279444937968144</v>
      </c>
      <c r="J9" s="31">
        <f>J4-I4</f>
        <v>2.651197426098861</v>
      </c>
      <c r="K9" s="31">
        <f>J9+I9+H9+G9+F9+E9+D9+C9</f>
        <v>31.80371251391849</v>
      </c>
      <c r="L9" s="31">
        <f>K9/8</f>
        <v>3.9754640642398114</v>
      </c>
    </row>
  </sheetData>
  <mergeCells count="1">
    <mergeCell ref="A1:J1"/>
  </mergeCells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10" sqref="L10"/>
    </sheetView>
  </sheetViews>
  <sheetFormatPr defaultColWidth="9.140625" defaultRowHeight="12.75"/>
  <cols>
    <col min="1" max="1" width="12.7109375" style="0" customWidth="1"/>
  </cols>
  <sheetData>
    <row r="1" spans="1:10" ht="15.75">
      <c r="A1" s="29" t="s">
        <v>41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12.75">
      <c r="A2" s="20"/>
      <c r="B2" s="20"/>
      <c r="C2" s="19"/>
      <c r="D2" s="19"/>
      <c r="E2" s="19"/>
      <c r="F2" s="19"/>
      <c r="G2" s="19"/>
      <c r="H2" s="19"/>
      <c r="I2" s="19"/>
      <c r="J2" s="19"/>
    </row>
    <row r="3" spans="1:10" ht="12.75">
      <c r="A3" s="21"/>
      <c r="B3" s="22">
        <v>1995</v>
      </c>
      <c r="C3" s="23">
        <v>1996</v>
      </c>
      <c r="D3" s="23">
        <v>1997</v>
      </c>
      <c r="E3" s="23">
        <v>1998</v>
      </c>
      <c r="F3" s="23">
        <v>1999</v>
      </c>
      <c r="G3" s="23">
        <v>2000</v>
      </c>
      <c r="H3" s="23">
        <v>2001</v>
      </c>
      <c r="I3" s="23">
        <v>2002</v>
      </c>
      <c r="J3" s="23">
        <v>2003</v>
      </c>
    </row>
    <row r="4" spans="1:10" ht="12.75">
      <c r="A4" s="1" t="s">
        <v>44</v>
      </c>
      <c r="B4" s="14">
        <v>9.783741216071936</v>
      </c>
      <c r="C4" s="14">
        <v>13.018968410099184</v>
      </c>
      <c r="D4" s="14">
        <v>18.889997447008355</v>
      </c>
      <c r="E4" s="14">
        <v>20.522536066229723</v>
      </c>
      <c r="F4" s="14">
        <v>24.266176844404978</v>
      </c>
      <c r="G4" s="14">
        <v>30.090598147427276</v>
      </c>
      <c r="H4" s="14">
        <v>34.86377042303287</v>
      </c>
      <c r="I4" s="14">
        <v>36.45522450668269</v>
      </c>
      <c r="J4" s="14">
        <v>40.9943513989353</v>
      </c>
    </row>
    <row r="5" spans="1:10" ht="12.75">
      <c r="A5" s="2" t="s">
        <v>0</v>
      </c>
      <c r="B5" s="12">
        <v>39.64242061253255</v>
      </c>
      <c r="C5" s="12">
        <v>48.23323351153954</v>
      </c>
      <c r="D5" s="12">
        <v>56.39430792852525</v>
      </c>
      <c r="E5" s="12">
        <v>65.54676763855466</v>
      </c>
      <c r="F5" s="12">
        <v>75.32345650991543</v>
      </c>
      <c r="G5" s="12">
        <v>85.28564876215715</v>
      </c>
      <c r="H5" s="12">
        <v>96.97313489542172</v>
      </c>
      <c r="I5" s="12">
        <v>107.59435292499225</v>
      </c>
      <c r="J5" s="12">
        <v>116.4183231512945</v>
      </c>
    </row>
    <row r="6" spans="1:10" ht="12.75">
      <c r="A6" s="2" t="s">
        <v>1</v>
      </c>
      <c r="B6" s="12">
        <v>38.26337788239787</v>
      </c>
      <c r="C6" s="12">
        <v>47.31601293161142</v>
      </c>
      <c r="D6" s="12">
        <v>58.20273199282265</v>
      </c>
      <c r="E6" s="12">
        <v>68.84852317719636</v>
      </c>
      <c r="F6" s="12">
        <v>79.99104805251352</v>
      </c>
      <c r="G6" s="12">
        <v>90.97520509386145</v>
      </c>
      <c r="H6" s="12">
        <v>100</v>
      </c>
      <c r="I6" s="12">
        <v>108.84864599888698</v>
      </c>
      <c r="J6" s="12">
        <v>116.6182626259398</v>
      </c>
    </row>
    <row r="9" spans="3:12" ht="12.75">
      <c r="C9" s="31">
        <f>C4-B4</f>
        <v>3.2352271940272477</v>
      </c>
      <c r="D9" s="31">
        <f>D4-C4</f>
        <v>5.871029036909171</v>
      </c>
      <c r="E9" s="31">
        <f>E4-D4</f>
        <v>1.6325386192213678</v>
      </c>
      <c r="F9" s="31">
        <f>F4-E4</f>
        <v>3.743640778175255</v>
      </c>
      <c r="G9" s="31">
        <f>G4-F4</f>
        <v>5.824421303022298</v>
      </c>
      <c r="H9" s="31">
        <f>H4-G4</f>
        <v>4.773172275605592</v>
      </c>
      <c r="I9" s="31">
        <f>I4-H4</f>
        <v>1.5914540836498219</v>
      </c>
      <c r="J9" s="31">
        <f>J4-I4</f>
        <v>4.539126892252611</v>
      </c>
      <c r="K9" s="31">
        <f>J9+I9+H9+G9+F9+E9+D9+C9</f>
        <v>31.210610182863363</v>
      </c>
      <c r="L9" s="31">
        <f>K9/8</f>
        <v>3.9013262728579203</v>
      </c>
    </row>
  </sheetData>
  <mergeCells count="1">
    <mergeCell ref="A1:J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2005-03-25T21:23:08Z</cp:lastPrinted>
  <dcterms:created xsi:type="dcterms:W3CDTF">2005-03-24T19:30:06Z</dcterms:created>
  <dcterms:modified xsi:type="dcterms:W3CDTF">2005-04-20T04:18:07Z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34286905</vt:i4>
  </property>
  <property fmtid="{D5CDD505-2E9C-101B-9397-08002B2CF9AE}" pid="3" name="_EmailSubject">
    <vt:lpwstr>Asian Indicators</vt:lpwstr>
  </property>
  <property fmtid="{D5CDD505-2E9C-101B-9397-08002B2CF9AE}" pid="4" name="_AuthorEmail">
    <vt:lpwstr>vana.sciadas@rogers.com</vt:lpwstr>
  </property>
  <property fmtid="{D5CDD505-2E9C-101B-9397-08002B2CF9AE}" pid="5" name="_AuthorEmailDisplayName">
    <vt:lpwstr>Vana Sciadas</vt:lpwstr>
  </property>
  <property fmtid="{D5CDD505-2E9C-101B-9397-08002B2CF9AE}" pid="6" name="_ReviewingToolsShownOnce">
    <vt:lpwstr/>
  </property>
</Properties>
</file>