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<sst xmlns="http://schemas.openxmlformats.org/spreadsheetml/2006/main" count="41" uniqueCount="33">
  <si>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Sekolah</t>
  </si>
  <si>
    <t>SD</t>
  </si>
  <si>
    <t>SMP</t>
  </si>
  <si>
    <t>SMA</t>
  </si>
  <si>
    <t>SMK</t>
  </si>
  <si>
    <t>PT</t>
  </si>
  <si>
    <t>Total</t>
  </si>
  <si>
    <t>Rp/Siswa</t>
  </si>
  <si>
    <t>Murid</t>
  </si>
  <si>
    <t>Rp (Milyrd)</t>
  </si>
  <si>
    <t>Kemampuan Finansial per BULAN</t>
  </si>
  <si>
    <t>Non-SD</t>
  </si>
  <si>
    <t>US$/2Mbps</t>
  </si>
  <si>
    <t>Internet</t>
  </si>
  <si>
    <t>200km</t>
  </si>
  <si>
    <t>2km</t>
  </si>
  <si>
    <t>Rp/2Mbps</t>
  </si>
  <si>
    <t>Exchange Rate</t>
  </si>
  <si>
    <t>Rp/US$</t>
  </si>
  <si>
    <t>Mbps</t>
  </si>
  <si>
    <t>Kemampuan konsumsi bandwidth / sekolah</t>
  </si>
  <si>
    <t>non-SD</t>
  </si>
  <si>
    <t>/sekolah</t>
  </si>
  <si>
    <t>Kbps</t>
  </si>
  <si>
    <t>Harga Bandwith per tahun</t>
  </si>
  <si>
    <t>Work Force</t>
  </si>
  <si>
    <t>White Collar</t>
  </si>
  <si>
    <t>Monthly Spending For Internet</t>
  </si>
  <si>
    <t>SME</t>
  </si>
  <si>
    <t>Output</t>
  </si>
  <si>
    <t>Rp (Milyard)</t>
  </si>
  <si>
    <t>% utk IT</t>
  </si>
  <si>
    <t>Rp (M) utk IT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</si>
</sst>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="200" zoomScaleNormal="200" workbookViewId="0" topLeftCell="A8">
      <selection activeCell="A22" sqref="A22"/>
    </sheetView>
  </sheetViews>
  <sheetFormatPr defaultColWidth="9.140625" defaultRowHeight="12.75"/>
  <cols>
    <col min="2" max="2" width="13.00390625" style="0" bestFit="1" customWidth="1"/>
    <col min="3" max="3" width="10.57421875" style="0" bestFit="1" customWidth="1"/>
    <col min="4" max="4" width="13.00390625" style="0" customWidth="1"/>
    <col min="5" max="5" width="9.28125" style="0" bestFit="1" customWidth="1"/>
  </cols>
  <sheetData>
    <row r="1" ht="12.75">
      <c r="A1" t="s">
        <v>10</v>
      </c>
    </row>
    <row r="3" spans="2:5" ht="12.75">
      <c r="B3" t="s">
        <v>0</v>
      </c>
      <c r="C3" t="s">
        <v>8</v>
      </c>
      <c r="D3" t="s">
        <v>9</v>
      </c>
      <c r="E3" t="s">
        <v>7</v>
      </c>
    </row>
    <row r="4" spans="1:5" ht="12.75">
      <c r="A4" t="s">
        <v>1</v>
      </c>
      <c r="B4">
        <v>145867</v>
      </c>
      <c r="C4">
        <v>25976285</v>
      </c>
      <c r="D4" s="1">
        <f>E4*C4/1000000000</f>
        <v>25.976285</v>
      </c>
      <c r="E4">
        <v>1000</v>
      </c>
    </row>
    <row r="5" spans="1:5" ht="12.75">
      <c r="A5" t="s">
        <v>2</v>
      </c>
      <c r="B5">
        <v>13353</v>
      </c>
      <c r="C5">
        <v>5399547</v>
      </c>
      <c r="D5" s="1">
        <f>E5*C5/1000000000</f>
        <v>10.799094</v>
      </c>
      <c r="E5">
        <v>2000</v>
      </c>
    </row>
    <row r="6" spans="1:5" ht="12.75">
      <c r="A6" t="s">
        <v>3</v>
      </c>
      <c r="B6">
        <v>8238</v>
      </c>
      <c r="C6">
        <v>3257973</v>
      </c>
      <c r="D6" s="1">
        <f>E6*C6/1000000000</f>
        <v>9.773919</v>
      </c>
      <c r="E6">
        <v>3000</v>
      </c>
    </row>
    <row r="7" spans="1:5" ht="12.75">
      <c r="A7" t="s">
        <v>4</v>
      </c>
      <c r="B7">
        <v>5115</v>
      </c>
      <c r="C7">
        <v>2141547</v>
      </c>
      <c r="D7" s="1">
        <f>E7*C7/1000000000</f>
        <v>6.424641</v>
      </c>
      <c r="E7">
        <f>3000</f>
        <v>3000</v>
      </c>
    </row>
    <row r="8" spans="1:5" ht="12.75">
      <c r="A8" t="s">
        <v>5</v>
      </c>
      <c r="B8">
        <v>2428</v>
      </c>
      <c r="C8">
        <v>3796717</v>
      </c>
      <c r="D8" s="1">
        <f>E8*C8/1000000000</f>
        <v>18.983585</v>
      </c>
      <c r="E8">
        <v>5000</v>
      </c>
    </row>
    <row r="9" ht="12.75">
      <c r="D9" s="1"/>
    </row>
    <row r="10" spans="1:5" ht="12.75">
      <c r="A10" t="s">
        <v>6</v>
      </c>
      <c r="B10">
        <f>SUM(B4:B9)</f>
        <v>175001</v>
      </c>
      <c r="C10">
        <f>SUM(C4:C9)</f>
        <v>40572069</v>
      </c>
      <c r="D10" s="1">
        <f>SUM(D4:D9)</f>
        <v>71.957524</v>
      </c>
      <c r="E10" s="2"/>
    </row>
    <row r="11" spans="1:5" ht="12.75">
      <c r="A11" t="s">
        <v>11</v>
      </c>
      <c r="B11">
        <f>SUM(B5:B8)</f>
        <v>29134</v>
      </c>
      <c r="C11">
        <f>SUM(C5:C8)</f>
        <v>14595784</v>
      </c>
      <c r="D11" s="1">
        <f>SUM(D5:D8)</f>
        <v>45.981239</v>
      </c>
      <c r="E11" s="2"/>
    </row>
    <row r="12" spans="4:5" ht="12.75">
      <c r="D12" s="1"/>
      <c r="E12" s="2"/>
    </row>
    <row r="13" spans="1:5" ht="12.75">
      <c r="A13" t="s">
        <v>20</v>
      </c>
      <c r="D13" s="1"/>
      <c r="E13" s="2"/>
    </row>
    <row r="14" spans="2:5" ht="12.75">
      <c r="B14" t="s">
        <v>6</v>
      </c>
      <c r="C14" t="s">
        <v>21</v>
      </c>
      <c r="D14" s="1"/>
      <c r="E14" s="2"/>
    </row>
    <row r="15" spans="1:5" ht="12.75">
      <c r="A15" t="s">
        <v>19</v>
      </c>
      <c r="B15" s="2">
        <f>D10*2*1000000000/(D19/12)</f>
        <v>1748.655510787311</v>
      </c>
      <c r="C15" s="2">
        <f>D11*2*1000000000/(D19/12)</f>
        <v>1117.4001341427258</v>
      </c>
      <c r="D15" s="1"/>
      <c r="E15" s="2"/>
    </row>
    <row r="16" spans="1:5" ht="12.75">
      <c r="A16" s="3" t="s">
        <v>22</v>
      </c>
      <c r="B16" s="1">
        <f>B15*1000/B10</f>
        <v>9.992260105869743</v>
      </c>
      <c r="C16" s="1">
        <f>C15*1000/B11</f>
        <v>38.35381801821672</v>
      </c>
      <c r="D16" s="1" t="s">
        <v>23</v>
      </c>
      <c r="E16" s="2"/>
    </row>
    <row r="17" ht="12.75">
      <c r="D17" s="1"/>
    </row>
    <row r="18" ht="12.75">
      <c r="A18" t="s">
        <v>24</v>
      </c>
    </row>
    <row r="19" spans="1:5" ht="12.75">
      <c r="A19" t="s">
        <v>13</v>
      </c>
      <c r="B19">
        <v>108528</v>
      </c>
      <c r="C19" t="s">
        <v>12</v>
      </c>
      <c r="D19">
        <f>C23*B19</f>
        <v>987604800</v>
      </c>
      <c r="E19" t="s">
        <v>16</v>
      </c>
    </row>
    <row r="20" spans="1:5" ht="12.75">
      <c r="A20" t="s">
        <v>14</v>
      </c>
      <c r="B20">
        <v>45000</v>
      </c>
      <c r="C20" t="s">
        <v>12</v>
      </c>
      <c r="D20">
        <f>C23*B20</f>
        <v>409500000</v>
      </c>
      <c r="E20" t="s">
        <v>16</v>
      </c>
    </row>
    <row r="21" spans="1:5" ht="12.75">
      <c r="A21" t="s">
        <v>15</v>
      </c>
      <c r="B21">
        <v>18000</v>
      </c>
      <c r="C21" t="s">
        <v>12</v>
      </c>
      <c r="D21">
        <f>C23*B21</f>
        <v>163800000</v>
      </c>
      <c r="E21" t="s">
        <v>16</v>
      </c>
    </row>
    <row r="23" spans="1:4" ht="12.75">
      <c r="A23" t="s">
        <v>17</v>
      </c>
      <c r="C23">
        <v>9100</v>
      </c>
      <c r="D23" t="s">
        <v>18</v>
      </c>
    </row>
    <row r="25" spans="4:5" ht="12.75">
      <c r="D25" t="s">
        <v>9</v>
      </c>
      <c r="E25" t="s">
        <v>19</v>
      </c>
    </row>
    <row r="26" spans="1:4" ht="12.75">
      <c r="A26" t="s">
        <v>27</v>
      </c>
      <c r="D26">
        <v>25000</v>
      </c>
    </row>
    <row r="27" spans="1:5" ht="12.75">
      <c r="A27" t="s">
        <v>25</v>
      </c>
      <c r="C27">
        <v>105802372</v>
      </c>
      <c r="D27" s="2">
        <f>D26*C27/1000000000</f>
        <v>2645.0593</v>
      </c>
      <c r="E27" s="2">
        <f>D27*2*1000000000/(D19/12)</f>
        <v>64278.163897137805</v>
      </c>
    </row>
    <row r="28" spans="1:5" ht="12.75">
      <c r="A28" t="s">
        <v>26</v>
      </c>
      <c r="C28">
        <f>4090075+25741089</f>
        <v>29831164</v>
      </c>
      <c r="D28" s="2">
        <f>D26*C28/1000000000</f>
        <v>745.7791</v>
      </c>
      <c r="E28" s="2">
        <f>D28*2*1000000000/(D19/12)</f>
        <v>18123.34083430943</v>
      </c>
    </row>
    <row r="30" spans="1:5" ht="12.75">
      <c r="A30" t="s">
        <v>28</v>
      </c>
      <c r="B30" t="s">
        <v>30</v>
      </c>
      <c r="C30" t="s">
        <v>31</v>
      </c>
      <c r="D30" t="s">
        <v>32</v>
      </c>
      <c r="E30" t="s">
        <v>19</v>
      </c>
    </row>
    <row r="31" spans="1:5" ht="12.75">
      <c r="A31" t="s">
        <v>29</v>
      </c>
      <c r="B31" s="2">
        <v>250.089</v>
      </c>
      <c r="C31">
        <v>1</v>
      </c>
      <c r="D31" s="2">
        <f>B31*C31/100</f>
        <v>2.50089</v>
      </c>
      <c r="E31" s="2">
        <f>D31*2*1000000000/(D19)</f>
        <v>5.064556186847208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onno</dc:creator>
  <cp:keywords/>
  <dc:description/>
  <cp:lastModifiedBy>onno</cp:lastModifiedBy>
  <dcterms:created xsi:type="dcterms:W3CDTF">2006-06-01T03:51:19Z</dcterms:created>
  <dcterms:modified xsi:type="dcterms:W3CDTF">2006-06-01T07:07:35Z</dcterms:modified>
  <cp:category/>
  <cp:version/>
  <cp:contentType/>
  <cp:contentStatus/>
</cp:coreProperties>
</file>